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B.C- FONDO " sheetId="1" r:id="rId1"/>
    <sheet name="FORMATO &quot;A&quot;- FONDO 2" sheetId="2" r:id="rId2"/>
    <sheet name="FORMATO &quot;B&quot; - FONDO 2" sheetId="3" r:id="rId3"/>
  </sheets>
  <definedNames>
    <definedName name="_xlnm.Print_Area" localSheetId="0">'B.C- FONDO '!$A$1:$G$56</definedName>
    <definedName name="_xlnm.Print_Area" localSheetId="1">'FORMATO "A"- FONDO 2'!$A$1:$I$32</definedName>
    <definedName name="_xlnm.Print_Area" localSheetId="2">'FORMATO "B" - FONDO 2'!$A$1:$F$36</definedName>
  </definedNames>
  <calcPr fullCalcOnLoad="1"/>
</workbook>
</file>

<file path=xl/sharedStrings.xml><?xml version="1.0" encoding="utf-8"?>
<sst xmlns="http://schemas.openxmlformats.org/spreadsheetml/2006/main" count="118" uniqueCount="88">
  <si>
    <t>ACTIVO</t>
  </si>
  <si>
    <t>Periodo actual</t>
  </si>
  <si>
    <t>Periodo anterior</t>
  </si>
  <si>
    <t>PASIVO Y PATRIMONIO</t>
  </si>
  <si>
    <t>S/.</t>
  </si>
  <si>
    <t>10  Caja y Bancos</t>
  </si>
  <si>
    <t>26  Siniestros por pagar</t>
  </si>
  <si>
    <t>15  Fideicomiso</t>
  </si>
  <si>
    <t>Total del Pasivo</t>
  </si>
  <si>
    <t>37  Fondo Social</t>
  </si>
  <si>
    <t>- 3701  Aportaciones para el Fondo Mínimo</t>
  </si>
  <si>
    <t>- 3702  Aportes extraordinarios</t>
  </si>
  <si>
    <t>- 3703  (Administración de excedentes)</t>
  </si>
  <si>
    <t>3801  Resultados acumulados</t>
  </si>
  <si>
    <t>3803  Resultado del Ejercicio</t>
  </si>
  <si>
    <t>Total del Activo</t>
  </si>
  <si>
    <t>Total Patrimonio</t>
  </si>
  <si>
    <t>…………………………………….</t>
  </si>
  <si>
    <t>……………………………………</t>
  </si>
  <si>
    <t xml:space="preserve">REPRESENTANTE LEGAL </t>
  </si>
  <si>
    <t>CONTADOR GENERAL</t>
  </si>
  <si>
    <t>ALFREDO DAVID GIL MUNDACA</t>
  </si>
  <si>
    <t>CONCEPTO</t>
  </si>
  <si>
    <t>Período anterior</t>
  </si>
  <si>
    <t>5005  Aportes de riesgo</t>
  </si>
  <si>
    <t>5006  Recupero de siniestros</t>
  </si>
  <si>
    <t>Total ingresos por CAT</t>
  </si>
  <si>
    <t>4201  Siniestros por CAT</t>
  </si>
  <si>
    <t>Resultado de operaciones por CAT emitidos</t>
  </si>
  <si>
    <t>5705 – 4704  Otros Ingresos y egresos (neto)</t>
  </si>
  <si>
    <t>60  Resultado de operación</t>
  </si>
  <si>
    <t>6801 Utilidad (Pérdida) neta</t>
  </si>
  <si>
    <t>ASOCIACION DE USUARIOS DEL FONDO REGIONAL CONTRA ACCIDENTES DE TRANSITO-FORCAT</t>
  </si>
  <si>
    <t>Total Pasivo y Patrimonio</t>
  </si>
  <si>
    <t>Reg. ó Mat.N° 1464</t>
  </si>
  <si>
    <t>B/C - FONDO</t>
  </si>
  <si>
    <t xml:space="preserve">BALANCE DE COMPROBACIÓN DE SALDOS </t>
  </si>
  <si>
    <t>SALDO ANTERIOR</t>
  </si>
  <si>
    <t>MOVIMIENTO</t>
  </si>
  <si>
    <t>SALDO FINAL</t>
  </si>
  <si>
    <t>DEBE</t>
  </si>
  <si>
    <t>HABER</t>
  </si>
  <si>
    <t>CAJA Y BANCOS</t>
  </si>
  <si>
    <t>CAJA</t>
  </si>
  <si>
    <t>BANCOS LOCALES</t>
  </si>
  <si>
    <t xml:space="preserve">OTRAS INSTITUCIONES FINANCIERAS </t>
  </si>
  <si>
    <t xml:space="preserve">FIDEICOMISO </t>
  </si>
  <si>
    <t>FIDEICOMISO</t>
  </si>
  <si>
    <t>PASIVO</t>
  </si>
  <si>
    <t>SINIESTROS POR PAGAR</t>
  </si>
  <si>
    <t xml:space="preserve">SINIESTROS POR PAGAR </t>
  </si>
  <si>
    <t>PATRIMONIO</t>
  </si>
  <si>
    <t>FONDO SOCIAL</t>
  </si>
  <si>
    <t xml:space="preserve">APORTACIONES PARA EL FONDO MINIMO </t>
  </si>
  <si>
    <t>APORTES EXTRAORDINARIOS</t>
  </si>
  <si>
    <t>ADMINISTRACIÓN DE EXCEDENTES</t>
  </si>
  <si>
    <t>RESULTADOS ACUMULADOS</t>
  </si>
  <si>
    <t>UTILIDADES OBTENIDAS</t>
  </si>
  <si>
    <t>RESULTADO DEL EJERCICIO</t>
  </si>
  <si>
    <t>EGRESOS</t>
  </si>
  <si>
    <t xml:space="preserve">SINIESTROS </t>
  </si>
  <si>
    <t>SINIESTROS CAT</t>
  </si>
  <si>
    <t>GASTOS DE ADMINISTRACION</t>
  </si>
  <si>
    <t>INGRESOS</t>
  </si>
  <si>
    <t>INGRESOS POR CAT EMITIDOS</t>
  </si>
  <si>
    <t>APORTES DE RIESGO</t>
  </si>
  <si>
    <t>RECUPERO DE SINIESTROS</t>
  </si>
  <si>
    <t>INGRESOS DIVERSOS</t>
  </si>
  <si>
    <t>RENDIMIENTO DEL FONDO</t>
  </si>
  <si>
    <t>GANANCIAS Y PERDIDAS</t>
  </si>
  <si>
    <t>RESULTADO DE OPERACIÓN</t>
  </si>
  <si>
    <t>RESULTADO DE OPERACION</t>
  </si>
  <si>
    <t xml:space="preserve">UTILIDAD (PERDIDA) </t>
  </si>
  <si>
    <t>38 Resultados Acumulados</t>
  </si>
  <si>
    <t xml:space="preserve"> </t>
  </si>
  <si>
    <t>CARGAS DIVERSAS DE GESTION</t>
  </si>
  <si>
    <t xml:space="preserve">    FORMA  A :FONDO</t>
  </si>
  <si>
    <t>27 Aportes Por Pagar</t>
  </si>
  <si>
    <t>APORTES POR PAGAR</t>
  </si>
  <si>
    <t>Aportes por pagar al Fondo de Compensacion</t>
  </si>
  <si>
    <t xml:space="preserve">4701  Contribucion Al Fondo de Compensacion </t>
  </si>
  <si>
    <t>APORTES AL FONDO DE COMPENSACION DEL SOAT Y CAT</t>
  </si>
  <si>
    <t>SEGUNDO VIDAL GARCIA SANCHEZ</t>
  </si>
  <si>
    <t>.</t>
  </si>
  <si>
    <t>FORMATO "B" FONDO</t>
  </si>
  <si>
    <t>Al 31 de Octubre del 2018.</t>
  </si>
  <si>
    <t>BALANCE GENERAL AL : 31 de Octubre  del   2018</t>
  </si>
  <si>
    <t>ESTADO DE GANANCIAS Y PERDIDAS AL 31 DE OCTUBRE  DEL 2018</t>
  </si>
</sst>
</file>

<file path=xl/styles.xml><?xml version="1.0" encoding="utf-8"?>
<styleSheet xmlns="http://schemas.openxmlformats.org/spreadsheetml/2006/main">
  <numFmts count="23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&quot;S/.&quot;* #,##0.00_ ;_ &quot;S/.&quot;* \-#,##0.00_ ;_ &quot;S/.&quot;* &quot;-&quot;??_ ;_ @_ "/>
    <numFmt numFmtId="170" formatCode="&quot;€&quot;#,##0;&quot;€&quot;\-#,##0"/>
    <numFmt numFmtId="171" formatCode="&quot;€&quot;#,##0;[Red]&quot;€&quot;\-#,##0"/>
    <numFmt numFmtId="172" formatCode="&quot;€&quot;#,##0.00;&quot;€&quot;\-#,##0.00"/>
    <numFmt numFmtId="173" formatCode="&quot;€&quot;#,##0.00;[Red]&quot;€&quot;\-#,##0.00"/>
    <numFmt numFmtId="174" formatCode="_ &quot;€&quot;* #,##0_ ;_ &quot;€&quot;* \-#,##0_ ;_ &quot;€&quot;* &quot;-&quot;_ ;_ @_ "/>
    <numFmt numFmtId="175" formatCode="_ &quot;€&quot;* #,##0.00_ ;_ &quot;€&quot;* \-#,##0.00_ ;_ &quot;€&quot;* &quot;-&quot;??_ ;_ @_ "/>
    <numFmt numFmtId="176" formatCode="_-[$S/.-280A]\ * #,##0.00_ ;_-[$S/.-280A]\ * \-#,##0.00\ ;_-[$S/.-280A]\ * &quot;-&quot;??_ ;_-@_ "/>
    <numFmt numFmtId="177" formatCode="_ [$S/.-280A]\ * #,##0.00_ ;_ [$S/.-280A]\ * \-#,##0.00_ ;_ [$S/.-280A]\ * &quot;-&quot;??_ ;_ @_ "/>
    <numFmt numFmtId="178" formatCode="&quot;€&quot;#,##0.0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9"/>
      <name val="Antique Olive"/>
      <family val="0"/>
    </font>
    <font>
      <b/>
      <sz val="9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 Narrow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 style="medium"/>
      <bottom/>
    </border>
    <border>
      <left style="medium"/>
      <right style="medium"/>
      <top/>
      <bottom style="double"/>
    </border>
    <border>
      <left style="medium"/>
      <right/>
      <top/>
      <bottom style="double"/>
    </border>
    <border>
      <left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double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ck"/>
      <bottom/>
    </border>
    <border>
      <left style="medium"/>
      <right style="medium"/>
      <top style="medium"/>
      <bottom style="double"/>
    </border>
    <border>
      <left style="medium"/>
      <right style="thick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left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176" fontId="8" fillId="0" borderId="11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17" xfId="0" applyFont="1" applyBorder="1" applyAlignment="1">
      <alignment vertical="top" wrapText="1"/>
    </xf>
    <xf numFmtId="0" fontId="3" fillId="0" borderId="18" xfId="0" applyFont="1" applyBorder="1" applyAlignment="1">
      <alignment horizontal="center" vertical="top" wrapText="1"/>
    </xf>
    <xf numFmtId="176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176" fontId="8" fillId="0" borderId="19" xfId="0" applyNumberFormat="1" applyFont="1" applyBorder="1" applyAlignment="1">
      <alignment horizontal="center" vertical="center" wrapText="1"/>
    </xf>
    <xf numFmtId="176" fontId="8" fillId="0" borderId="11" xfId="0" applyNumberFormat="1" applyFont="1" applyBorder="1" applyAlignment="1">
      <alignment horizontal="center" vertical="center" wrapText="1"/>
    </xf>
    <xf numFmtId="176" fontId="8" fillId="0" borderId="0" xfId="0" applyNumberFormat="1" applyFont="1" applyAlignment="1">
      <alignment horizontal="center" vertical="center" wrapText="1"/>
    </xf>
    <xf numFmtId="176" fontId="8" fillId="0" borderId="14" xfId="0" applyNumberFormat="1" applyFont="1" applyBorder="1" applyAlignment="1">
      <alignment horizontal="center" vertical="center" wrapText="1"/>
    </xf>
    <xf numFmtId="176" fontId="9" fillId="0" borderId="0" xfId="0" applyNumberFormat="1" applyFont="1" applyAlignment="1">
      <alignment horizontal="center" vertical="center" wrapText="1"/>
    </xf>
    <xf numFmtId="176" fontId="9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76" fontId="8" fillId="0" borderId="17" xfId="0" applyNumberFormat="1" applyFont="1" applyBorder="1" applyAlignment="1">
      <alignment horizontal="center" vertical="center" wrapText="1"/>
    </xf>
    <xf numFmtId="176" fontId="9" fillId="0" borderId="20" xfId="0" applyNumberFormat="1" applyFont="1" applyBorder="1" applyAlignment="1">
      <alignment horizontal="center" vertical="center" wrapText="1"/>
    </xf>
    <xf numFmtId="176" fontId="9" fillId="0" borderId="21" xfId="0" applyNumberFormat="1" applyFont="1" applyBorder="1" applyAlignment="1">
      <alignment horizontal="center" vertical="center" wrapText="1"/>
    </xf>
    <xf numFmtId="177" fontId="0" fillId="0" borderId="0" xfId="0" applyNumberFormat="1" applyAlignment="1">
      <alignment/>
    </xf>
    <xf numFmtId="0" fontId="0" fillId="0" borderId="0" xfId="0" applyBorder="1" applyAlignment="1">
      <alignment/>
    </xf>
    <xf numFmtId="0" fontId="6" fillId="0" borderId="18" xfId="0" applyFont="1" applyBorder="1" applyAlignment="1">
      <alignment horizontal="center" vertical="center" wrapText="1"/>
    </xf>
    <xf numFmtId="176" fontId="8" fillId="0" borderId="12" xfId="0" applyNumberFormat="1" applyFont="1" applyBorder="1" applyAlignment="1">
      <alignment horizontal="center" vertical="top" wrapText="1"/>
    </xf>
    <xf numFmtId="176" fontId="8" fillId="0" borderId="18" xfId="0" applyNumberFormat="1" applyFont="1" applyBorder="1" applyAlignment="1">
      <alignment horizontal="center" vertical="center" wrapText="1"/>
    </xf>
    <xf numFmtId="176" fontId="8" fillId="0" borderId="22" xfId="0" applyNumberFormat="1" applyFont="1" applyBorder="1" applyAlignment="1">
      <alignment horizontal="center" vertical="center" wrapText="1"/>
    </xf>
    <xf numFmtId="176" fontId="9" fillId="0" borderId="18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6" fillId="0" borderId="17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176" fontId="8" fillId="0" borderId="23" xfId="0" applyNumberFormat="1" applyFont="1" applyBorder="1" applyAlignment="1">
      <alignment horizontal="center" vertical="center" wrapText="1"/>
    </xf>
    <xf numFmtId="176" fontId="9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9" xfId="0" applyFont="1" applyBorder="1" applyAlignment="1">
      <alignment wrapText="1"/>
    </xf>
    <xf numFmtId="0" fontId="6" fillId="33" borderId="17" xfId="0" applyFont="1" applyFill="1" applyBorder="1" applyAlignment="1">
      <alignment horizontal="left" vertical="center"/>
    </xf>
    <xf numFmtId="0" fontId="3" fillId="0" borderId="17" xfId="0" applyFont="1" applyBorder="1" applyAlignment="1">
      <alignment horizontal="center" vertical="top" wrapText="1"/>
    </xf>
    <xf numFmtId="0" fontId="3" fillId="33" borderId="24" xfId="0" applyFont="1" applyFill="1" applyBorder="1" applyAlignment="1">
      <alignment horizontal="left" vertical="top"/>
    </xf>
    <xf numFmtId="0" fontId="6" fillId="33" borderId="24" xfId="0" applyFont="1" applyFill="1" applyBorder="1" applyAlignment="1">
      <alignment horizontal="left" vertical="top"/>
    </xf>
    <xf numFmtId="0" fontId="3" fillId="33" borderId="24" xfId="0" applyFont="1" applyFill="1" applyBorder="1" applyAlignment="1">
      <alignment horizontal="left" vertical="center"/>
    </xf>
    <xf numFmtId="0" fontId="6" fillId="33" borderId="24" xfId="0" applyFont="1" applyFill="1" applyBorder="1" applyAlignment="1">
      <alignment horizontal="left" vertical="center"/>
    </xf>
    <xf numFmtId="0" fontId="6" fillId="33" borderId="25" xfId="0" applyFont="1" applyFill="1" applyBorder="1" applyAlignment="1">
      <alignment horizontal="left" vertical="top"/>
    </xf>
    <xf numFmtId="0" fontId="3" fillId="33" borderId="24" xfId="0" applyFont="1" applyFill="1" applyBorder="1" applyAlignment="1">
      <alignment vertical="top"/>
    </xf>
    <xf numFmtId="0" fontId="6" fillId="33" borderId="24" xfId="0" applyFont="1" applyFill="1" applyBorder="1" applyAlignment="1">
      <alignment vertical="top"/>
    </xf>
    <xf numFmtId="0" fontId="3" fillId="33" borderId="24" xfId="0" applyFont="1" applyFill="1" applyBorder="1" applyAlignment="1">
      <alignment vertical="center"/>
    </xf>
    <xf numFmtId="0" fontId="6" fillId="33" borderId="24" xfId="0" applyFont="1" applyFill="1" applyBorder="1" applyAlignment="1">
      <alignment vertical="center"/>
    </xf>
    <xf numFmtId="0" fontId="6" fillId="33" borderId="25" xfId="0" applyFont="1" applyFill="1" applyBorder="1" applyAlignment="1">
      <alignment vertical="top"/>
    </xf>
    <xf numFmtId="0" fontId="6" fillId="33" borderId="17" xfId="0" applyFont="1" applyFill="1" applyBorder="1" applyAlignment="1">
      <alignment vertical="center"/>
    </xf>
    <xf numFmtId="176" fontId="9" fillId="33" borderId="24" xfId="0" applyNumberFormat="1" applyFont="1" applyFill="1" applyBorder="1" applyAlignment="1">
      <alignment horizontal="center" vertical="center" wrapText="1"/>
    </xf>
    <xf numFmtId="176" fontId="8" fillId="33" borderId="24" xfId="0" applyNumberFormat="1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176" fontId="9" fillId="33" borderId="26" xfId="0" applyNumberFormat="1" applyFont="1" applyFill="1" applyBorder="1" applyAlignment="1">
      <alignment horizontal="center" vertical="center" wrapText="1"/>
    </xf>
    <xf numFmtId="176" fontId="8" fillId="33" borderId="26" xfId="0" applyNumberFormat="1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0" fontId="6" fillId="33" borderId="27" xfId="0" applyFont="1" applyFill="1" applyBorder="1" applyAlignment="1">
      <alignment/>
    </xf>
    <xf numFmtId="0" fontId="3" fillId="33" borderId="28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left" vertical="center"/>
    </xf>
    <xf numFmtId="0" fontId="4" fillId="33" borderId="20" xfId="0" applyFont="1" applyFill="1" applyBorder="1" applyAlignment="1">
      <alignment vertical="center"/>
    </xf>
    <xf numFmtId="177" fontId="4" fillId="33" borderId="29" xfId="0" applyNumberFormat="1" applyFont="1" applyFill="1" applyBorder="1" applyAlignment="1">
      <alignment vertical="center"/>
    </xf>
    <xf numFmtId="0" fontId="3" fillId="33" borderId="30" xfId="0" applyFont="1" applyFill="1" applyBorder="1" applyAlignment="1">
      <alignment horizontal="left" vertical="top"/>
    </xf>
    <xf numFmtId="0" fontId="3" fillId="33" borderId="30" xfId="0" applyFont="1" applyFill="1" applyBorder="1" applyAlignment="1">
      <alignment vertical="top"/>
    </xf>
    <xf numFmtId="176" fontId="9" fillId="33" borderId="30" xfId="0" applyNumberFormat="1" applyFont="1" applyFill="1" applyBorder="1" applyAlignment="1">
      <alignment horizontal="center" vertical="center" wrapText="1"/>
    </xf>
    <xf numFmtId="176" fontId="11" fillId="33" borderId="31" xfId="0" applyNumberFormat="1" applyFont="1" applyFill="1" applyBorder="1" applyAlignment="1">
      <alignment horizontal="center" vertical="center" wrapText="1"/>
    </xf>
    <xf numFmtId="176" fontId="9" fillId="0" borderId="32" xfId="0" applyNumberFormat="1" applyFont="1" applyBorder="1" applyAlignment="1">
      <alignment horizontal="center" vertical="center" wrapText="1"/>
    </xf>
    <xf numFmtId="176" fontId="9" fillId="0" borderId="28" xfId="0" applyNumberFormat="1" applyFont="1" applyBorder="1" applyAlignment="1">
      <alignment horizontal="center" vertical="center" wrapText="1"/>
    </xf>
    <xf numFmtId="176" fontId="0" fillId="33" borderId="22" xfId="0" applyNumberFormat="1" applyFill="1" applyBorder="1" applyAlignment="1">
      <alignment/>
    </xf>
    <xf numFmtId="176" fontId="9" fillId="0" borderId="33" xfId="0" applyNumberFormat="1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justify" vertical="center" wrapText="1"/>
    </xf>
    <xf numFmtId="0" fontId="12" fillId="0" borderId="0" xfId="0" applyFont="1" applyAlignment="1">
      <alignment/>
    </xf>
    <xf numFmtId="176" fontId="8" fillId="0" borderId="11" xfId="0" applyNumberFormat="1" applyFont="1" applyBorder="1" applyAlignment="1">
      <alignment vertical="center" wrapText="1"/>
    </xf>
    <xf numFmtId="176" fontId="8" fillId="0" borderId="14" xfId="0" applyNumberFormat="1" applyFont="1" applyBorder="1" applyAlignment="1">
      <alignment vertical="center" wrapText="1"/>
    </xf>
    <xf numFmtId="176" fontId="13" fillId="33" borderId="26" xfId="0" applyNumberFormat="1" applyFont="1" applyFill="1" applyBorder="1" applyAlignment="1">
      <alignment horizontal="center" vertical="center" wrapText="1"/>
    </xf>
    <xf numFmtId="177" fontId="8" fillId="0" borderId="34" xfId="0" applyNumberFormat="1" applyFont="1" applyBorder="1" applyAlignment="1">
      <alignment/>
    </xf>
    <xf numFmtId="177" fontId="9" fillId="0" borderId="34" xfId="0" applyNumberFormat="1" applyFont="1" applyBorder="1" applyAlignment="1">
      <alignment/>
    </xf>
    <xf numFmtId="176" fontId="8" fillId="0" borderId="1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top"/>
    </xf>
    <xf numFmtId="0" fontId="6" fillId="33" borderId="25" xfId="0" applyFont="1" applyFill="1" applyBorder="1" applyAlignment="1">
      <alignment horizontal="center" vertical="top"/>
    </xf>
    <xf numFmtId="0" fontId="3" fillId="33" borderId="30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right"/>
    </xf>
    <xf numFmtId="0" fontId="5" fillId="0" borderId="15" xfId="0" applyFont="1" applyBorder="1" applyAlignment="1">
      <alignment horizontal="justify" vertical="top" wrapText="1"/>
    </xf>
    <xf numFmtId="0" fontId="5" fillId="0" borderId="22" xfId="0" applyFont="1" applyBorder="1" applyAlignment="1">
      <alignment horizontal="justify" vertical="top" wrapText="1"/>
    </xf>
    <xf numFmtId="0" fontId="6" fillId="0" borderId="15" xfId="0" applyFont="1" applyBorder="1" applyAlignment="1">
      <alignment horizontal="justify" vertical="top" wrapText="1"/>
    </xf>
    <xf numFmtId="0" fontId="6" fillId="0" borderId="22" xfId="0" applyFont="1" applyBorder="1" applyAlignment="1">
      <alignment horizontal="justify" vertical="top" wrapText="1"/>
    </xf>
    <xf numFmtId="0" fontId="7" fillId="0" borderId="19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8" fillId="0" borderId="13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justify" vertical="center" wrapText="1"/>
    </xf>
    <xf numFmtId="0" fontId="6" fillId="0" borderId="18" xfId="0" applyFont="1" applyBorder="1" applyAlignment="1">
      <alignment horizontal="justify" vertical="center" wrapText="1"/>
    </xf>
    <xf numFmtId="0" fontId="9" fillId="0" borderId="13" xfId="0" applyFont="1" applyBorder="1" applyAlignment="1">
      <alignment horizontal="justify" vertical="center" wrapText="1"/>
    </xf>
    <xf numFmtId="0" fontId="9" fillId="0" borderId="18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7" fillId="0" borderId="0" xfId="0" applyFont="1" applyAlignment="1">
      <alignment horizontal="center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PageLayoutView="0" workbookViewId="0" topLeftCell="A1">
      <selection activeCell="B5" sqref="B5:G5"/>
    </sheetView>
  </sheetViews>
  <sheetFormatPr defaultColWidth="11.421875" defaultRowHeight="12.75"/>
  <cols>
    <col min="1" max="1" width="3.8515625" style="0" customWidth="1"/>
    <col min="2" max="2" width="9.00390625" style="0" customWidth="1"/>
    <col min="3" max="3" width="43.00390625" style="0" customWidth="1"/>
    <col min="4" max="6" width="14.8515625" style="0" customWidth="1"/>
    <col min="7" max="7" width="17.28125" style="0" customWidth="1"/>
    <col min="9" max="9" width="14.8515625" style="0" bestFit="1" customWidth="1"/>
    <col min="10" max="10" width="15.8515625" style="0" bestFit="1" customWidth="1"/>
  </cols>
  <sheetData>
    <row r="1" spans="2:7" ht="16.5">
      <c r="B1" s="109" t="s">
        <v>35</v>
      </c>
      <c r="C1" s="109"/>
      <c r="D1" s="109"/>
      <c r="E1" s="109"/>
      <c r="F1" s="109"/>
      <c r="G1" s="109"/>
    </row>
    <row r="2" spans="2:7" ht="16.5">
      <c r="B2" s="24"/>
      <c r="C2" s="24"/>
      <c r="D2" s="24"/>
      <c r="E2" s="24"/>
      <c r="F2" s="24"/>
      <c r="G2" s="24"/>
    </row>
    <row r="3" spans="2:7" ht="16.5">
      <c r="B3" s="24"/>
      <c r="C3" s="24"/>
      <c r="D3" s="24"/>
      <c r="E3" s="24"/>
      <c r="F3" s="24"/>
      <c r="G3" s="24"/>
    </row>
    <row r="4" spans="2:7" ht="16.5">
      <c r="B4" s="24"/>
      <c r="C4" s="24"/>
      <c r="D4" s="24"/>
      <c r="E4" s="24"/>
      <c r="F4" s="24"/>
      <c r="G4" s="24"/>
    </row>
    <row r="5" spans="2:7" ht="13.5" customHeight="1">
      <c r="B5" s="100" t="s">
        <v>32</v>
      </c>
      <c r="C5" s="100"/>
      <c r="D5" s="100"/>
      <c r="E5" s="100"/>
      <c r="F5" s="100"/>
      <c r="G5" s="100"/>
    </row>
    <row r="6" spans="2:7" ht="18" customHeight="1">
      <c r="B6" s="100" t="s">
        <v>36</v>
      </c>
      <c r="C6" s="100"/>
      <c r="D6" s="100"/>
      <c r="E6" s="100"/>
      <c r="F6" s="100"/>
      <c r="G6" s="100"/>
    </row>
    <row r="7" spans="2:7" ht="18" customHeight="1">
      <c r="B7" s="100" t="s">
        <v>85</v>
      </c>
      <c r="C7" s="100"/>
      <c r="D7" s="100"/>
      <c r="E7" s="100"/>
      <c r="F7" s="100"/>
      <c r="G7" s="100"/>
    </row>
    <row r="8" ht="18" customHeight="1">
      <c r="B8" s="23"/>
    </row>
    <row r="9" spans="2:9" ht="17.25" thickBot="1">
      <c r="B9" s="25"/>
      <c r="H9" s="100"/>
      <c r="I9" s="100"/>
    </row>
    <row r="10" spans="2:9" ht="14.25" customHeight="1" thickBot="1">
      <c r="B10" s="101"/>
      <c r="C10" s="103" t="s">
        <v>22</v>
      </c>
      <c r="D10" s="88" t="s">
        <v>37</v>
      </c>
      <c r="E10" s="105" t="s">
        <v>38</v>
      </c>
      <c r="F10" s="106"/>
      <c r="G10" s="88" t="s">
        <v>39</v>
      </c>
      <c r="H10" s="107"/>
      <c r="I10" s="107"/>
    </row>
    <row r="11" spans="2:7" ht="27.75" customHeight="1" thickBot="1">
      <c r="B11" s="102"/>
      <c r="C11" s="104"/>
      <c r="D11" s="89" t="s">
        <v>4</v>
      </c>
      <c r="E11" s="76" t="s">
        <v>40</v>
      </c>
      <c r="F11" s="76" t="s">
        <v>41</v>
      </c>
      <c r="G11" s="89" t="s">
        <v>4</v>
      </c>
    </row>
    <row r="12" spans="2:7" ht="13.5">
      <c r="B12" s="80">
        <v>1</v>
      </c>
      <c r="C12" s="81" t="s">
        <v>0</v>
      </c>
      <c r="D12" s="82"/>
      <c r="E12" s="82"/>
      <c r="F12" s="82"/>
      <c r="G12" s="83"/>
    </row>
    <row r="13" spans="2:7" ht="13.5">
      <c r="B13" s="57">
        <v>10</v>
      </c>
      <c r="C13" s="62" t="s">
        <v>42</v>
      </c>
      <c r="D13" s="68">
        <f>D14+D15+D16</f>
        <v>18245</v>
      </c>
      <c r="E13" s="68">
        <f>E16+E14+E15</f>
        <v>494106</v>
      </c>
      <c r="F13" s="68">
        <f>F16+F14+F15</f>
        <v>431455</v>
      </c>
      <c r="G13" s="72">
        <f aca="true" t="shared" si="0" ref="G13:G18">D13+E13-F13</f>
        <v>80896</v>
      </c>
    </row>
    <row r="14" spans="2:7" ht="13.5">
      <c r="B14" s="58">
        <v>1001</v>
      </c>
      <c r="C14" s="63" t="s">
        <v>43</v>
      </c>
      <c r="D14" s="69">
        <v>336</v>
      </c>
      <c r="E14" s="69">
        <v>249406</v>
      </c>
      <c r="F14" s="69">
        <v>244190</v>
      </c>
      <c r="G14" s="73">
        <f t="shared" si="0"/>
        <v>5552</v>
      </c>
    </row>
    <row r="15" spans="2:7" ht="13.5">
      <c r="B15" s="58">
        <v>1002</v>
      </c>
      <c r="C15" s="63" t="s">
        <v>44</v>
      </c>
      <c r="D15" s="69">
        <v>0</v>
      </c>
      <c r="E15" s="69"/>
      <c r="F15" s="69"/>
      <c r="G15" s="73">
        <f t="shared" si="0"/>
        <v>0</v>
      </c>
    </row>
    <row r="16" spans="2:7" ht="13.5">
      <c r="B16" s="58">
        <v>1004</v>
      </c>
      <c r="C16" s="63" t="s">
        <v>45</v>
      </c>
      <c r="D16" s="69">
        <v>17909</v>
      </c>
      <c r="E16" s="69">
        <v>244700</v>
      </c>
      <c r="F16" s="69">
        <v>187265</v>
      </c>
      <c r="G16" s="73">
        <f t="shared" si="0"/>
        <v>75344</v>
      </c>
    </row>
    <row r="17" spans="2:7" ht="13.5">
      <c r="B17" s="57">
        <v>15</v>
      </c>
      <c r="C17" s="62" t="s">
        <v>46</v>
      </c>
      <c r="D17" s="68">
        <f>D18</f>
        <v>2437399</v>
      </c>
      <c r="E17" s="68">
        <f>E18</f>
        <v>8201</v>
      </c>
      <c r="F17" s="68">
        <f>F18</f>
        <v>5425</v>
      </c>
      <c r="G17" s="72">
        <f t="shared" si="0"/>
        <v>2440175</v>
      </c>
    </row>
    <row r="18" spans="2:7" ht="13.5">
      <c r="B18" s="58">
        <v>1501</v>
      </c>
      <c r="C18" s="63" t="s">
        <v>47</v>
      </c>
      <c r="D18" s="69">
        <v>2437399</v>
      </c>
      <c r="E18" s="69">
        <v>8201</v>
      </c>
      <c r="F18" s="69">
        <v>5425</v>
      </c>
      <c r="G18" s="73">
        <f t="shared" si="0"/>
        <v>2440175</v>
      </c>
    </row>
    <row r="19" spans="2:7" ht="16.5" customHeight="1">
      <c r="B19" s="57">
        <v>2</v>
      </c>
      <c r="C19" s="62" t="s">
        <v>48</v>
      </c>
      <c r="D19" s="69"/>
      <c r="E19" s="69"/>
      <c r="F19" s="69"/>
      <c r="G19" s="73"/>
    </row>
    <row r="20" spans="2:7" ht="20.25" customHeight="1">
      <c r="B20" s="59">
        <v>26</v>
      </c>
      <c r="C20" s="64" t="s">
        <v>49</v>
      </c>
      <c r="D20" s="68">
        <f>D21</f>
        <v>-55775</v>
      </c>
      <c r="E20" s="68">
        <f>E21</f>
        <v>183709</v>
      </c>
      <c r="F20" s="68">
        <f>F21</f>
        <v>160287</v>
      </c>
      <c r="G20" s="72">
        <f>D20-F20+E20</f>
        <v>-32353</v>
      </c>
    </row>
    <row r="21" spans="2:9" ht="13.5" customHeight="1">
      <c r="B21" s="58">
        <v>2601</v>
      </c>
      <c r="C21" s="63" t="s">
        <v>50</v>
      </c>
      <c r="D21" s="69">
        <v>-55775</v>
      </c>
      <c r="E21" s="69">
        <v>183709</v>
      </c>
      <c r="F21" s="69">
        <v>160287</v>
      </c>
      <c r="G21" s="73">
        <f>D21-F21+E21</f>
        <v>-32353</v>
      </c>
      <c r="I21" s="39"/>
    </row>
    <row r="22" spans="2:9" ht="20.25" customHeight="1">
      <c r="B22" s="59">
        <v>27</v>
      </c>
      <c r="C22" s="64" t="s">
        <v>78</v>
      </c>
      <c r="D22" s="68">
        <f>D23</f>
        <v>-3273</v>
      </c>
      <c r="E22" s="68">
        <f>E23</f>
        <v>3273</v>
      </c>
      <c r="F22" s="68">
        <f>F23</f>
        <v>3115</v>
      </c>
      <c r="G22" s="72">
        <f>D22-F22+E22</f>
        <v>-3115</v>
      </c>
      <c r="I22" s="39"/>
    </row>
    <row r="23" spans="2:9" ht="13.5" customHeight="1">
      <c r="B23" s="58">
        <v>2701</v>
      </c>
      <c r="C23" s="63" t="s">
        <v>79</v>
      </c>
      <c r="D23" s="69">
        <v>-3273</v>
      </c>
      <c r="E23" s="69">
        <v>3273</v>
      </c>
      <c r="F23" s="69">
        <v>3115</v>
      </c>
      <c r="G23" s="73">
        <f>D23-F23+E23</f>
        <v>-3115</v>
      </c>
      <c r="I23" s="39"/>
    </row>
    <row r="24" spans="2:9" ht="13.5">
      <c r="B24" s="57">
        <v>3</v>
      </c>
      <c r="C24" s="62" t="s">
        <v>51</v>
      </c>
      <c r="D24" s="69"/>
      <c r="E24" s="69"/>
      <c r="F24" s="69"/>
      <c r="G24" s="73"/>
      <c r="I24" s="39" t="s">
        <v>74</v>
      </c>
    </row>
    <row r="25" spans="2:7" ht="13.5">
      <c r="B25" s="57">
        <v>37</v>
      </c>
      <c r="C25" s="62" t="s">
        <v>52</v>
      </c>
      <c r="D25" s="68">
        <f>D27</f>
        <v>-597258</v>
      </c>
      <c r="E25" s="68"/>
      <c r="F25" s="68">
        <f>F27</f>
        <v>0</v>
      </c>
      <c r="G25" s="72">
        <f>G27</f>
        <v>-597258</v>
      </c>
    </row>
    <row r="26" spans="2:9" ht="13.5">
      <c r="B26" s="58">
        <v>3701</v>
      </c>
      <c r="C26" s="63" t="s">
        <v>53</v>
      </c>
      <c r="D26" s="69"/>
      <c r="E26" s="69"/>
      <c r="F26" s="69"/>
      <c r="G26" s="73"/>
      <c r="I26" s="39"/>
    </row>
    <row r="27" spans="2:9" ht="13.5">
      <c r="B27" s="58">
        <v>3702</v>
      </c>
      <c r="C27" s="65" t="s">
        <v>54</v>
      </c>
      <c r="D27" s="69">
        <v>-597258</v>
      </c>
      <c r="E27" s="69"/>
      <c r="F27" s="69">
        <v>0</v>
      </c>
      <c r="G27" s="73">
        <f>D27-F27+E27</f>
        <v>-597258</v>
      </c>
      <c r="I27" s="39"/>
    </row>
    <row r="28" spans="2:7" ht="13.5">
      <c r="B28" s="58">
        <v>3703</v>
      </c>
      <c r="C28" s="63" t="s">
        <v>55</v>
      </c>
      <c r="D28" s="69"/>
      <c r="E28" s="69"/>
      <c r="F28" s="69"/>
      <c r="G28" s="73"/>
    </row>
    <row r="29" spans="2:7" ht="13.5">
      <c r="B29" s="57">
        <v>38</v>
      </c>
      <c r="C29" s="62" t="s">
        <v>56</v>
      </c>
      <c r="D29" s="68">
        <f>D30</f>
        <v>-835733</v>
      </c>
      <c r="E29" s="68"/>
      <c r="F29" s="68"/>
      <c r="G29" s="72">
        <f>G30</f>
        <v>-835733</v>
      </c>
    </row>
    <row r="30" spans="2:7" ht="13.5">
      <c r="B30" s="60">
        <v>3801</v>
      </c>
      <c r="C30" s="65" t="s">
        <v>57</v>
      </c>
      <c r="D30" s="69">
        <v>-835733</v>
      </c>
      <c r="E30" s="69"/>
      <c r="F30" s="69">
        <v>0</v>
      </c>
      <c r="G30" s="73">
        <f>D30+E30-F30</f>
        <v>-835733</v>
      </c>
    </row>
    <row r="31" spans="2:7" ht="13.5">
      <c r="B31" s="58">
        <v>3803</v>
      </c>
      <c r="C31" s="63" t="s">
        <v>58</v>
      </c>
      <c r="D31" s="69"/>
      <c r="E31" s="69"/>
      <c r="F31" s="69"/>
      <c r="G31" s="73"/>
    </row>
    <row r="32" spans="2:9" ht="13.5">
      <c r="B32" s="57">
        <v>4</v>
      </c>
      <c r="C32" s="62" t="s">
        <v>59</v>
      </c>
      <c r="D32" s="69"/>
      <c r="E32" s="69"/>
      <c r="F32" s="69"/>
      <c r="G32" s="73"/>
      <c r="I32" s="19"/>
    </row>
    <row r="33" spans="2:10" ht="13.5">
      <c r="B33" s="57">
        <v>42</v>
      </c>
      <c r="C33" s="62" t="s">
        <v>60</v>
      </c>
      <c r="D33" s="68">
        <f>D34</f>
        <v>2580862</v>
      </c>
      <c r="E33" s="68">
        <f>E34</f>
        <v>160287</v>
      </c>
      <c r="F33" s="68">
        <f>F34</f>
        <v>0</v>
      </c>
      <c r="G33" s="97">
        <f>D33+E33-F33</f>
        <v>2741149</v>
      </c>
      <c r="I33" s="19"/>
      <c r="J33" s="19"/>
    </row>
    <row r="34" spans="2:7" ht="13.5">
      <c r="B34" s="58">
        <v>4201</v>
      </c>
      <c r="C34" s="63" t="s">
        <v>61</v>
      </c>
      <c r="D34" s="69">
        <v>2580862</v>
      </c>
      <c r="E34" s="69">
        <v>160287</v>
      </c>
      <c r="F34" s="69">
        <v>0</v>
      </c>
      <c r="G34" s="96">
        <f>D34+E34-F34</f>
        <v>2741149</v>
      </c>
    </row>
    <row r="35" spans="2:7" ht="13.5">
      <c r="B35" s="57">
        <v>47</v>
      </c>
      <c r="C35" s="62" t="s">
        <v>62</v>
      </c>
      <c r="D35" s="68">
        <f>D36+D37</f>
        <v>79173</v>
      </c>
      <c r="E35" s="68">
        <f>E36+E37</f>
        <v>8603</v>
      </c>
      <c r="F35" s="68">
        <f>F36+F37</f>
        <v>0</v>
      </c>
      <c r="G35" s="68">
        <f>G36+G37</f>
        <v>87776</v>
      </c>
    </row>
    <row r="36" spans="2:7" ht="13.5">
      <c r="B36" s="58">
        <v>4701</v>
      </c>
      <c r="C36" s="63" t="s">
        <v>81</v>
      </c>
      <c r="D36" s="69">
        <v>44727</v>
      </c>
      <c r="E36" s="69">
        <v>3115</v>
      </c>
      <c r="F36" s="69">
        <v>0</v>
      </c>
      <c r="G36" s="95">
        <f>D36+E36</f>
        <v>47842</v>
      </c>
    </row>
    <row r="37" spans="2:7" ht="13.5">
      <c r="B37" s="58">
        <v>4704</v>
      </c>
      <c r="C37" s="63" t="s">
        <v>75</v>
      </c>
      <c r="D37" s="69">
        <v>34446</v>
      </c>
      <c r="E37" s="69">
        <v>5488</v>
      </c>
      <c r="F37" s="69">
        <v>0</v>
      </c>
      <c r="G37" s="95">
        <f>D37+E37</f>
        <v>39934</v>
      </c>
    </row>
    <row r="38" spans="2:7" ht="13.5">
      <c r="B38" s="57">
        <v>5</v>
      </c>
      <c r="C38" s="62" t="s">
        <v>63</v>
      </c>
      <c r="D38" s="69"/>
      <c r="E38" s="69"/>
      <c r="F38" s="69"/>
      <c r="G38" s="73"/>
    </row>
    <row r="39" spans="2:7" ht="13.5">
      <c r="B39" s="57">
        <v>50</v>
      </c>
      <c r="C39" s="62" t="s">
        <v>64</v>
      </c>
      <c r="D39" s="68">
        <f>D40+D41</f>
        <v>-3577758</v>
      </c>
      <c r="E39" s="68"/>
      <c r="F39" s="68">
        <f>F40</f>
        <v>249185</v>
      </c>
      <c r="G39" s="72">
        <f>G40+G41</f>
        <v>-3827443</v>
      </c>
    </row>
    <row r="40" spans="2:9" ht="13.5">
      <c r="B40" s="58">
        <v>5005</v>
      </c>
      <c r="C40" s="63" t="s">
        <v>65</v>
      </c>
      <c r="D40" s="69">
        <v>-3576342</v>
      </c>
      <c r="E40" s="69"/>
      <c r="F40" s="69">
        <v>249185</v>
      </c>
      <c r="G40" s="73">
        <f>D40-F40+E40</f>
        <v>-3825527</v>
      </c>
      <c r="I40" s="39"/>
    </row>
    <row r="41" spans="2:9" ht="13.5">
      <c r="B41" s="58">
        <v>5006</v>
      </c>
      <c r="C41" s="63" t="s">
        <v>66</v>
      </c>
      <c r="D41" s="69">
        <v>-1416</v>
      </c>
      <c r="E41" s="69"/>
      <c r="F41" s="69">
        <v>500</v>
      </c>
      <c r="G41" s="73">
        <f>D41-F41</f>
        <v>-1916</v>
      </c>
      <c r="I41" s="53"/>
    </row>
    <row r="42" spans="2:7" ht="13.5">
      <c r="B42" s="57">
        <v>57</v>
      </c>
      <c r="C42" s="62" t="s">
        <v>67</v>
      </c>
      <c r="D42" s="68">
        <f>D43</f>
        <v>-45882</v>
      </c>
      <c r="E42" s="69"/>
      <c r="F42" s="68">
        <f>F43</f>
        <v>8212</v>
      </c>
      <c r="G42" s="72">
        <f>G43</f>
        <v>-54094</v>
      </c>
    </row>
    <row r="43" spans="2:7" ht="13.5">
      <c r="B43" s="58">
        <v>5705</v>
      </c>
      <c r="C43" s="63" t="s">
        <v>68</v>
      </c>
      <c r="D43" s="69">
        <v>-45882</v>
      </c>
      <c r="E43" s="69"/>
      <c r="F43" s="69">
        <v>8212</v>
      </c>
      <c r="G43" s="73">
        <f>D43-F43</f>
        <v>-54094</v>
      </c>
    </row>
    <row r="44" spans="2:7" ht="13.5">
      <c r="B44" s="57">
        <v>6</v>
      </c>
      <c r="C44" s="62" t="s">
        <v>69</v>
      </c>
      <c r="D44" s="69"/>
      <c r="E44" s="69"/>
      <c r="F44" s="69" t="s">
        <v>83</v>
      </c>
      <c r="G44" s="73"/>
    </row>
    <row r="45" spans="2:7" ht="13.5">
      <c r="B45" s="57">
        <v>60</v>
      </c>
      <c r="C45" s="62" t="s">
        <v>70</v>
      </c>
      <c r="D45" s="70"/>
      <c r="E45" s="70"/>
      <c r="F45" s="70"/>
      <c r="G45" s="74"/>
    </row>
    <row r="46" spans="2:7" ht="14.25" thickBot="1">
      <c r="B46" s="61">
        <v>6001</v>
      </c>
      <c r="C46" s="66" t="s">
        <v>71</v>
      </c>
      <c r="D46" s="71"/>
      <c r="E46" s="71"/>
      <c r="F46" s="71"/>
      <c r="G46" s="75"/>
    </row>
    <row r="47" spans="1:7" s="53" customFormat="1" ht="14.25" customHeight="1" thickBot="1">
      <c r="A47"/>
      <c r="B47" s="77">
        <v>68</v>
      </c>
      <c r="C47" s="78" t="s">
        <v>58</v>
      </c>
      <c r="D47" s="79"/>
      <c r="E47" s="79"/>
      <c r="F47" s="79"/>
      <c r="G47" s="79"/>
    </row>
    <row r="48" spans="2:7" ht="15.75" customHeight="1" thickBot="1" thickTop="1">
      <c r="B48" s="55">
        <v>6801</v>
      </c>
      <c r="C48" s="67" t="s">
        <v>72</v>
      </c>
      <c r="D48" s="86"/>
      <c r="E48" s="86"/>
      <c r="F48" s="86"/>
      <c r="G48" s="86"/>
    </row>
    <row r="49" spans="2:7" ht="13.5">
      <c r="B49" s="26"/>
      <c r="C49" s="27"/>
      <c r="D49" s="28"/>
      <c r="E49" s="28"/>
      <c r="F49" s="28"/>
      <c r="G49" s="28"/>
    </row>
    <row r="50" spans="2:7" ht="13.5">
      <c r="B50" s="26"/>
      <c r="C50" s="27"/>
      <c r="D50" s="28"/>
      <c r="E50" s="28"/>
      <c r="F50" s="28"/>
      <c r="G50" s="28"/>
    </row>
    <row r="51" spans="2:7" ht="13.5">
      <c r="B51" s="26"/>
      <c r="C51" s="27"/>
      <c r="D51" s="28"/>
      <c r="E51" s="28"/>
      <c r="F51" s="28"/>
      <c r="G51" s="28" t="s">
        <v>74</v>
      </c>
    </row>
    <row r="52" spans="2:7" ht="12.75" customHeight="1">
      <c r="B52" s="22"/>
      <c r="C52" s="13" t="s">
        <v>17</v>
      </c>
      <c r="D52" s="99" t="s">
        <v>18</v>
      </c>
      <c r="E52" s="99"/>
      <c r="F52" s="99"/>
      <c r="G52" s="99"/>
    </row>
    <row r="53" spans="3:7" ht="12.75" customHeight="1">
      <c r="C53" s="14" t="s">
        <v>19</v>
      </c>
      <c r="D53" s="108" t="s">
        <v>20</v>
      </c>
      <c r="E53" s="108"/>
      <c r="F53" s="108"/>
      <c r="G53" s="108"/>
    </row>
    <row r="54" spans="3:7" ht="12.75" customHeight="1">
      <c r="C54" s="13" t="s">
        <v>82</v>
      </c>
      <c r="D54" s="99" t="s">
        <v>21</v>
      </c>
      <c r="E54" s="99"/>
      <c r="F54" s="99"/>
      <c r="G54" s="99"/>
    </row>
    <row r="55" spans="4:7" ht="12.75" customHeight="1">
      <c r="D55" s="99" t="s">
        <v>34</v>
      </c>
      <c r="E55" s="99"/>
      <c r="F55" s="99"/>
      <c r="G55" s="99"/>
    </row>
  </sheetData>
  <sheetProtection/>
  <mergeCells count="13">
    <mergeCell ref="H9:I9"/>
    <mergeCell ref="H10:I10"/>
    <mergeCell ref="D53:G53"/>
    <mergeCell ref="D54:G54"/>
    <mergeCell ref="B1:G1"/>
    <mergeCell ref="B7:G7"/>
    <mergeCell ref="D55:G55"/>
    <mergeCell ref="B6:G6"/>
    <mergeCell ref="B5:G5"/>
    <mergeCell ref="B10:B11"/>
    <mergeCell ref="C10:C11"/>
    <mergeCell ref="E10:F10"/>
    <mergeCell ref="D52:G52"/>
  </mergeCells>
  <printOptions/>
  <pageMargins left="0" right="0" top="0" bottom="0" header="0.2362204724409449" footer="0.5118110236220472"/>
  <pageSetup horizontalDpi="600" verticalDpi="600" orientation="portrait" paperSize="9" scale="85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B7" sqref="B7:I7"/>
    </sheetView>
  </sheetViews>
  <sheetFormatPr defaultColWidth="11.421875" defaultRowHeight="12.75"/>
  <cols>
    <col min="1" max="1" width="5.8515625" style="0" customWidth="1"/>
    <col min="2" max="2" width="27.421875" style="0" customWidth="1"/>
    <col min="3" max="3" width="2.57421875" style="0" customWidth="1"/>
    <col min="4" max="5" width="14.57421875" style="0" customWidth="1"/>
    <col min="7" max="7" width="18.57421875" style="0" customWidth="1"/>
    <col min="8" max="8" width="16.7109375" style="0" customWidth="1"/>
    <col min="9" max="9" width="14.8515625" style="0" customWidth="1"/>
  </cols>
  <sheetData>
    <row r="1" ht="12.75" customHeight="1"/>
    <row r="2" spans="2:8" ht="12.75" customHeight="1">
      <c r="B2" s="16"/>
      <c r="H2" s="92" t="s">
        <v>76</v>
      </c>
    </row>
    <row r="3" ht="12.75">
      <c r="B3" s="1"/>
    </row>
    <row r="4" ht="12.75" customHeight="1"/>
    <row r="5" spans="2:8" ht="13.5" customHeight="1">
      <c r="B5" s="16"/>
      <c r="H5" s="92"/>
    </row>
    <row r="6" spans="1:10" s="50" customFormat="1" ht="18" customHeight="1">
      <c r="A6"/>
      <c r="B6" s="1"/>
      <c r="C6"/>
      <c r="D6"/>
      <c r="E6"/>
      <c r="F6"/>
      <c r="G6"/>
      <c r="H6"/>
      <c r="I6"/>
      <c r="J6"/>
    </row>
    <row r="7" spans="1:10" s="50" customFormat="1" ht="18" customHeight="1">
      <c r="A7"/>
      <c r="B7" s="107" t="s">
        <v>32</v>
      </c>
      <c r="C7" s="107"/>
      <c r="D7" s="107"/>
      <c r="E7" s="107"/>
      <c r="F7" s="107"/>
      <c r="G7" s="107"/>
      <c r="H7" s="107"/>
      <c r="I7" s="107"/>
      <c r="J7"/>
    </row>
    <row r="8" spans="2:9" ht="13.5" customHeight="1">
      <c r="B8" s="107" t="s">
        <v>86</v>
      </c>
      <c r="C8" s="107"/>
      <c r="D8" s="107"/>
      <c r="E8" s="107"/>
      <c r="F8" s="107"/>
      <c r="G8" s="107"/>
      <c r="H8" s="107"/>
      <c r="I8" s="107"/>
    </row>
    <row r="9" ht="13.5" customHeight="1">
      <c r="B9" s="9"/>
    </row>
    <row r="10" ht="13.5" customHeight="1" thickBot="1">
      <c r="B10" s="1"/>
    </row>
    <row r="11" spans="2:9" ht="13.5" customHeight="1">
      <c r="B11" s="125" t="s">
        <v>0</v>
      </c>
      <c r="C11" s="126"/>
      <c r="D11" s="3" t="s">
        <v>1</v>
      </c>
      <c r="E11" s="4" t="s">
        <v>2</v>
      </c>
      <c r="F11" s="125" t="s">
        <v>3</v>
      </c>
      <c r="G11" s="126"/>
      <c r="H11" s="2" t="s">
        <v>1</v>
      </c>
      <c r="I11" s="3" t="s">
        <v>2</v>
      </c>
    </row>
    <row r="12" spans="2:9" ht="17.25" customHeight="1" thickBot="1">
      <c r="B12" s="127"/>
      <c r="C12" s="128"/>
      <c r="D12" s="5" t="s">
        <v>4</v>
      </c>
      <c r="E12" s="6" t="s">
        <v>4</v>
      </c>
      <c r="F12" s="127"/>
      <c r="G12" s="128"/>
      <c r="H12" s="5" t="s">
        <v>4</v>
      </c>
      <c r="I12" s="6" t="s">
        <v>4</v>
      </c>
    </row>
    <row r="13" spans="2:9" ht="17.25" customHeight="1">
      <c r="B13" s="129" t="s">
        <v>5</v>
      </c>
      <c r="C13" s="130"/>
      <c r="D13" s="29">
        <v>80896</v>
      </c>
      <c r="E13" s="93">
        <v>4242</v>
      </c>
      <c r="F13" s="133" t="s">
        <v>6</v>
      </c>
      <c r="G13" s="134"/>
      <c r="H13" s="29">
        <v>32353</v>
      </c>
      <c r="I13" s="30">
        <v>2572</v>
      </c>
    </row>
    <row r="14" spans="2:9" ht="17.25" customHeight="1">
      <c r="B14" s="117" t="s">
        <v>7</v>
      </c>
      <c r="C14" s="118"/>
      <c r="D14" s="31">
        <v>2440175</v>
      </c>
      <c r="E14" s="94">
        <v>1191366</v>
      </c>
      <c r="F14" s="119" t="s">
        <v>77</v>
      </c>
      <c r="G14" s="120"/>
      <c r="H14" s="98">
        <v>3115</v>
      </c>
      <c r="I14" s="32">
        <v>26393</v>
      </c>
    </row>
    <row r="15" spans="2:9" ht="17.25" customHeight="1">
      <c r="B15" s="117"/>
      <c r="C15" s="118"/>
      <c r="D15" s="31"/>
      <c r="E15" s="32"/>
      <c r="F15" s="123" t="s">
        <v>8</v>
      </c>
      <c r="G15" s="124"/>
      <c r="H15" s="34">
        <f>H13+H14</f>
        <v>35468</v>
      </c>
      <c r="I15" s="34">
        <f>I13+I14</f>
        <v>28965</v>
      </c>
    </row>
    <row r="16" spans="2:9" ht="17.25" customHeight="1">
      <c r="B16" s="117"/>
      <c r="C16" s="118"/>
      <c r="D16" s="31"/>
      <c r="E16" s="32"/>
      <c r="F16" s="123"/>
      <c r="G16" s="124"/>
      <c r="H16" s="31"/>
      <c r="I16" s="32"/>
    </row>
    <row r="17" spans="2:9" ht="17.25" customHeight="1">
      <c r="B17" s="117"/>
      <c r="C17" s="118"/>
      <c r="D17" s="31"/>
      <c r="E17" s="32"/>
      <c r="F17" s="119"/>
      <c r="G17" s="120"/>
      <c r="H17" s="31"/>
      <c r="I17" s="32"/>
    </row>
    <row r="18" spans="2:9" ht="17.25" customHeight="1">
      <c r="B18" s="117"/>
      <c r="C18" s="118"/>
      <c r="D18" s="31"/>
      <c r="E18" s="32"/>
      <c r="F18" s="119" t="s">
        <v>9</v>
      </c>
      <c r="G18" s="120"/>
      <c r="H18" s="34">
        <f>H20</f>
        <v>597258</v>
      </c>
      <c r="I18" s="34">
        <f>I20</f>
        <v>597258</v>
      </c>
    </row>
    <row r="19" spans="2:9" ht="17.25" customHeight="1">
      <c r="B19" s="117"/>
      <c r="C19" s="118"/>
      <c r="D19" s="31"/>
      <c r="E19" s="32"/>
      <c r="F19" s="119" t="s">
        <v>10</v>
      </c>
      <c r="G19" s="120"/>
      <c r="H19" s="31"/>
      <c r="I19" s="32"/>
    </row>
    <row r="20" spans="2:9" ht="17.25" customHeight="1">
      <c r="B20" s="117"/>
      <c r="C20" s="118"/>
      <c r="D20" s="31"/>
      <c r="E20" s="32"/>
      <c r="F20" s="119" t="s">
        <v>11</v>
      </c>
      <c r="G20" s="120"/>
      <c r="H20" s="31">
        <v>597258</v>
      </c>
      <c r="I20" s="32">
        <v>597258</v>
      </c>
    </row>
    <row r="21" spans="2:9" ht="17.25" customHeight="1">
      <c r="B21" s="117"/>
      <c r="C21" s="118"/>
      <c r="D21" s="31"/>
      <c r="E21" s="32"/>
      <c r="F21" s="119" t="s">
        <v>12</v>
      </c>
      <c r="G21" s="120"/>
      <c r="H21" s="31"/>
      <c r="I21" s="32"/>
    </row>
    <row r="22" spans="2:9" ht="17.25" customHeight="1">
      <c r="B22" s="90"/>
      <c r="C22" s="91"/>
      <c r="D22" s="31"/>
      <c r="E22" s="32"/>
      <c r="F22" s="131" t="s">
        <v>73</v>
      </c>
      <c r="G22" s="132"/>
      <c r="H22" s="33">
        <f>H23+H24</f>
        <v>1888345</v>
      </c>
      <c r="I22" s="34">
        <f>I23+I24</f>
        <v>569385</v>
      </c>
    </row>
    <row r="23" spans="2:9" ht="17.25" customHeight="1">
      <c r="B23" s="117"/>
      <c r="C23" s="118"/>
      <c r="D23" s="31"/>
      <c r="E23" s="32"/>
      <c r="F23" s="119" t="s">
        <v>13</v>
      </c>
      <c r="G23" s="120"/>
      <c r="H23" s="31">
        <v>835733</v>
      </c>
      <c r="I23" s="32">
        <v>-198451</v>
      </c>
    </row>
    <row r="24" spans="2:9" ht="17.25" customHeight="1">
      <c r="B24" s="117"/>
      <c r="C24" s="118"/>
      <c r="D24" s="31"/>
      <c r="E24" s="32"/>
      <c r="F24" s="119" t="s">
        <v>14</v>
      </c>
      <c r="G24" s="120"/>
      <c r="H24" s="51">
        <v>1052612</v>
      </c>
      <c r="I24" s="51">
        <v>767836</v>
      </c>
    </row>
    <row r="25" spans="2:9" ht="17.25" customHeight="1" thickBot="1">
      <c r="B25" s="117"/>
      <c r="C25" s="118"/>
      <c r="D25" s="36"/>
      <c r="E25" s="36"/>
      <c r="F25" s="119" t="s">
        <v>16</v>
      </c>
      <c r="G25" s="120"/>
      <c r="H25" s="52">
        <f>H18+H22</f>
        <v>2485603</v>
      </c>
      <c r="I25" s="52">
        <f>I18+I22</f>
        <v>1166643</v>
      </c>
    </row>
    <row r="26" spans="2:9" ht="17.25" customHeight="1" thickBot="1">
      <c r="B26" s="121" t="s">
        <v>15</v>
      </c>
      <c r="C26" s="122"/>
      <c r="D26" s="37">
        <f>D13+D14</f>
        <v>2521071</v>
      </c>
      <c r="E26" s="37">
        <f>E13+E14</f>
        <v>1195608</v>
      </c>
      <c r="F26" s="123" t="s">
        <v>33</v>
      </c>
      <c r="G26" s="124"/>
      <c r="H26" s="38">
        <f>H15+H25</f>
        <v>2521071</v>
      </c>
      <c r="I26" s="87">
        <f>I15+I25</f>
        <v>1195608</v>
      </c>
    </row>
    <row r="27" spans="2:9" ht="15" thickBot="1" thickTop="1">
      <c r="B27" s="110"/>
      <c r="C27" s="111"/>
      <c r="D27" s="10"/>
      <c r="E27" s="11"/>
      <c r="F27" s="112"/>
      <c r="G27" s="113"/>
      <c r="H27" s="7"/>
      <c r="I27" s="11"/>
    </row>
    <row r="28" spans="2:9" ht="13.5" customHeight="1">
      <c r="B28" s="8"/>
      <c r="C28" s="114"/>
      <c r="D28" s="114"/>
      <c r="E28" s="114"/>
      <c r="F28" s="114"/>
      <c r="G28" s="54"/>
      <c r="H28" s="54"/>
      <c r="I28" s="54"/>
    </row>
    <row r="29" spans="2:10" ht="12.75">
      <c r="B29" s="13" t="s">
        <v>17</v>
      </c>
      <c r="G29" s="135" t="s">
        <v>18</v>
      </c>
      <c r="H29" s="135"/>
      <c r="I29" s="135"/>
      <c r="J29" s="135"/>
    </row>
    <row r="30" spans="2:10" ht="13.5" customHeight="1">
      <c r="B30" s="14" t="s">
        <v>19</v>
      </c>
      <c r="G30" s="115" t="s">
        <v>20</v>
      </c>
      <c r="H30" s="115"/>
      <c r="I30" s="115"/>
      <c r="J30" s="115"/>
    </row>
    <row r="31" spans="2:10" ht="12.75" customHeight="1">
      <c r="B31" s="13" t="s">
        <v>82</v>
      </c>
      <c r="G31" s="116" t="s">
        <v>21</v>
      </c>
      <c r="H31" s="116"/>
      <c r="I31" s="116"/>
      <c r="J31" s="116"/>
    </row>
    <row r="32" spans="7:10" ht="17.25" customHeight="1">
      <c r="G32" s="116" t="s">
        <v>34</v>
      </c>
      <c r="H32" s="116"/>
      <c r="I32" s="116"/>
      <c r="J32" s="116"/>
    </row>
    <row r="33" ht="12.75" customHeight="1"/>
  </sheetData>
  <sheetProtection/>
  <mergeCells count="40">
    <mergeCell ref="B24:C24"/>
    <mergeCell ref="F14:G14"/>
    <mergeCell ref="B11:C11"/>
    <mergeCell ref="F13:G13"/>
    <mergeCell ref="G29:J29"/>
    <mergeCell ref="F21:G21"/>
    <mergeCell ref="B17:C17"/>
    <mergeCell ref="F17:G17"/>
    <mergeCell ref="B20:C20"/>
    <mergeCell ref="F20:G20"/>
    <mergeCell ref="F22:G22"/>
    <mergeCell ref="B23:C23"/>
    <mergeCell ref="B15:C15"/>
    <mergeCell ref="B18:C18"/>
    <mergeCell ref="B21:C21"/>
    <mergeCell ref="F23:G23"/>
    <mergeCell ref="F19:G19"/>
    <mergeCell ref="F15:G15"/>
    <mergeCell ref="F11:G11"/>
    <mergeCell ref="B12:C12"/>
    <mergeCell ref="F12:G12"/>
    <mergeCell ref="B14:C14"/>
    <mergeCell ref="B13:C13"/>
    <mergeCell ref="B16:C16"/>
    <mergeCell ref="B7:I7"/>
    <mergeCell ref="B8:I8"/>
    <mergeCell ref="B19:C19"/>
    <mergeCell ref="B25:C25"/>
    <mergeCell ref="F25:G25"/>
    <mergeCell ref="B26:C26"/>
    <mergeCell ref="F26:G26"/>
    <mergeCell ref="F24:G24"/>
    <mergeCell ref="F16:G16"/>
    <mergeCell ref="F18:G18"/>
    <mergeCell ref="B27:C27"/>
    <mergeCell ref="F27:G27"/>
    <mergeCell ref="C28:F28"/>
    <mergeCell ref="G30:J30"/>
    <mergeCell ref="G31:J31"/>
    <mergeCell ref="G32:J32"/>
  </mergeCells>
  <printOptions/>
  <pageMargins left="0.7086614173228347" right="0.7086614173228347" top="0.3937007874015748" bottom="0.2755905511811024" header="0.31496062992125984" footer="0.2362204724409449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A1">
      <selection activeCell="C4" sqref="C4:E4"/>
    </sheetView>
  </sheetViews>
  <sheetFormatPr defaultColWidth="11.421875" defaultRowHeight="12.75"/>
  <cols>
    <col min="1" max="1" width="6.00390625" style="0" customWidth="1"/>
    <col min="2" max="2" width="3.00390625" style="0" customWidth="1"/>
    <col min="3" max="3" width="38.140625" style="0" customWidth="1"/>
    <col min="4" max="4" width="17.140625" style="0" customWidth="1"/>
    <col min="5" max="5" width="18.140625" style="0" customWidth="1"/>
  </cols>
  <sheetData>
    <row r="1" ht="12.75">
      <c r="E1" s="92" t="s">
        <v>84</v>
      </c>
    </row>
    <row r="3" ht="12.75">
      <c r="C3" s="15"/>
    </row>
    <row r="4" spans="3:5" ht="13.5" customHeight="1">
      <c r="C4" s="100" t="s">
        <v>32</v>
      </c>
      <c r="D4" s="100"/>
      <c r="E4" s="100"/>
    </row>
    <row r="5" spans="3:5" ht="13.5" customHeight="1">
      <c r="C5" s="107" t="s">
        <v>87</v>
      </c>
      <c r="D5" s="107"/>
      <c r="E5" s="107"/>
    </row>
    <row r="6" ht="12.75" customHeight="1">
      <c r="C6" s="1"/>
    </row>
    <row r="7" ht="12.75">
      <c r="C7" s="16"/>
    </row>
    <row r="8" ht="18" customHeight="1" thickBot="1">
      <c r="C8" s="16"/>
    </row>
    <row r="9" spans="3:5" ht="18" customHeight="1">
      <c r="C9" s="20" t="s">
        <v>22</v>
      </c>
      <c r="D9" s="21" t="s">
        <v>1</v>
      </c>
      <c r="E9" s="20" t="s">
        <v>23</v>
      </c>
    </row>
    <row r="10" spans="3:5" ht="14.25" thickBot="1">
      <c r="C10" s="17"/>
      <c r="D10" s="18" t="s">
        <v>4</v>
      </c>
      <c r="E10" s="56" t="s">
        <v>4</v>
      </c>
    </row>
    <row r="11" spans="3:5" ht="13.5" customHeight="1">
      <c r="C11" s="46"/>
      <c r="D11" s="42"/>
      <c r="E11" s="12"/>
    </row>
    <row r="12" spans="3:5" ht="12.75" customHeight="1">
      <c r="C12" s="47" t="s">
        <v>24</v>
      </c>
      <c r="D12" s="43">
        <v>3825527</v>
      </c>
      <c r="E12" s="32">
        <v>4754532</v>
      </c>
    </row>
    <row r="13" spans="3:5" ht="24.75" customHeight="1" thickBot="1">
      <c r="C13" s="47" t="s">
        <v>25</v>
      </c>
      <c r="D13" s="44">
        <v>1916</v>
      </c>
      <c r="E13" s="32">
        <v>508</v>
      </c>
    </row>
    <row r="14" spans="3:5" ht="14.25" thickTop="1">
      <c r="C14" s="48" t="s">
        <v>26</v>
      </c>
      <c r="D14" s="45">
        <f>D12+D13</f>
        <v>3827443</v>
      </c>
      <c r="E14" s="84">
        <f>E12+E13</f>
        <v>4755040</v>
      </c>
    </row>
    <row r="15" spans="3:5" ht="13.5">
      <c r="C15" s="47" t="s">
        <v>27</v>
      </c>
      <c r="D15" s="43">
        <v>-2741149</v>
      </c>
      <c r="E15" s="32">
        <v>-3929014</v>
      </c>
    </row>
    <row r="16" spans="3:5" ht="18" customHeight="1" thickBot="1">
      <c r="C16" s="47" t="s">
        <v>80</v>
      </c>
      <c r="D16" s="36">
        <v>-47842</v>
      </c>
      <c r="E16" s="36">
        <v>-59431</v>
      </c>
    </row>
    <row r="17" spans="3:5" ht="16.5" customHeight="1">
      <c r="C17" s="48" t="s">
        <v>28</v>
      </c>
      <c r="D17" s="34">
        <f>D14+D15+D16</f>
        <v>1038452</v>
      </c>
      <c r="E17" s="34">
        <f>E14+E15+E16</f>
        <v>766595</v>
      </c>
    </row>
    <row r="18" spans="3:5" ht="17.25" customHeight="1" thickBot="1">
      <c r="C18" s="47" t="s">
        <v>29</v>
      </c>
      <c r="D18" s="36">
        <v>14160</v>
      </c>
      <c r="E18" s="32">
        <v>1241</v>
      </c>
    </row>
    <row r="19" spans="1:7" ht="16.5" customHeight="1" thickBot="1">
      <c r="A19" s="40"/>
      <c r="C19" s="48" t="s">
        <v>30</v>
      </c>
      <c r="D19" s="85">
        <f>D17+D18</f>
        <v>1052612</v>
      </c>
      <c r="E19" s="85">
        <f>E17+E18</f>
        <v>767836</v>
      </c>
      <c r="F19" s="40"/>
      <c r="G19" s="40"/>
    </row>
    <row r="20" spans="1:7" ht="16.5" customHeight="1">
      <c r="A20" s="40"/>
      <c r="C20" s="47"/>
      <c r="D20" s="41"/>
      <c r="E20" s="35"/>
      <c r="F20" s="40"/>
      <c r="G20" s="40"/>
    </row>
    <row r="21" spans="1:7" ht="15.75" customHeight="1" thickBot="1">
      <c r="A21" s="40"/>
      <c r="C21" s="48" t="s">
        <v>31</v>
      </c>
      <c r="D21" s="37">
        <f>D19</f>
        <v>1052612</v>
      </c>
      <c r="E21" s="37">
        <f>E19</f>
        <v>767836</v>
      </c>
      <c r="F21" s="40"/>
      <c r="G21" s="40"/>
    </row>
    <row r="22" spans="3:17" ht="18" customHeight="1" thickBot="1" thickTop="1">
      <c r="C22" s="49"/>
      <c r="D22" s="44"/>
      <c r="E22" s="36"/>
      <c r="H22" s="40"/>
      <c r="I22" s="40"/>
      <c r="J22" s="40"/>
      <c r="K22" s="40"/>
      <c r="L22" s="40"/>
      <c r="M22" s="40"/>
      <c r="N22" s="40"/>
      <c r="O22" s="40"/>
      <c r="P22" s="40"/>
      <c r="Q22" s="40"/>
    </row>
    <row r="23" spans="3:17" ht="16.5" customHeight="1">
      <c r="C23" s="15"/>
      <c r="H23" s="40"/>
      <c r="I23" s="40"/>
      <c r="J23" s="40"/>
      <c r="K23" s="40"/>
      <c r="L23" s="40"/>
      <c r="M23" s="40"/>
      <c r="N23" s="40"/>
      <c r="O23" s="40"/>
      <c r="P23" s="40"/>
      <c r="Q23" s="40"/>
    </row>
    <row r="24" spans="8:17" ht="0.75" customHeight="1">
      <c r="H24" s="40"/>
      <c r="I24" s="40"/>
      <c r="J24" s="40"/>
      <c r="K24" s="40"/>
      <c r="L24" s="40"/>
      <c r="M24" s="40"/>
      <c r="N24" s="40"/>
      <c r="O24" s="40"/>
      <c r="P24" s="40"/>
      <c r="Q24" s="40"/>
    </row>
    <row r="25" ht="18" customHeight="1"/>
    <row r="29" spans="3:7" ht="12.75" customHeight="1">
      <c r="C29" s="13" t="s">
        <v>17</v>
      </c>
      <c r="D29" s="135" t="s">
        <v>18</v>
      </c>
      <c r="E29" s="135"/>
      <c r="F29" s="135"/>
      <c r="G29" s="135"/>
    </row>
    <row r="30" spans="3:7" ht="12.75" customHeight="1">
      <c r="C30" s="14" t="s">
        <v>19</v>
      </c>
      <c r="D30" s="115" t="s">
        <v>20</v>
      </c>
      <c r="E30" s="115"/>
      <c r="F30" s="115"/>
      <c r="G30" s="115"/>
    </row>
    <row r="31" spans="3:7" ht="18" customHeight="1">
      <c r="C31" s="13" t="s">
        <v>82</v>
      </c>
      <c r="D31" s="116" t="s">
        <v>21</v>
      </c>
      <c r="E31" s="116"/>
      <c r="F31" s="116"/>
      <c r="G31" s="116"/>
    </row>
    <row r="32" spans="4:7" ht="17.25" customHeight="1">
      <c r="D32" s="116" t="s">
        <v>34</v>
      </c>
      <c r="E32" s="116"/>
      <c r="F32" s="116"/>
      <c r="G32" s="116"/>
    </row>
    <row r="33" ht="18.75" customHeight="1"/>
    <row r="34" ht="12.75" customHeight="1"/>
    <row r="35" ht="13.5" customHeight="1"/>
    <row r="36" spans="3:7" ht="12.75" customHeight="1">
      <c r="C36" s="13"/>
      <c r="D36" s="116"/>
      <c r="E36" s="116"/>
      <c r="F36" s="116"/>
      <c r="G36" s="116"/>
    </row>
    <row r="37" spans="3:7" ht="12.75">
      <c r="C37" s="14"/>
      <c r="D37" s="115"/>
      <c r="E37" s="115"/>
      <c r="F37" s="115"/>
      <c r="G37" s="115"/>
    </row>
    <row r="38" spans="3:7" ht="13.5">
      <c r="C38" s="13"/>
      <c r="D38" s="116"/>
      <c r="E38" s="116"/>
      <c r="F38" s="116"/>
      <c r="G38" s="116"/>
    </row>
    <row r="39" spans="4:7" ht="13.5">
      <c r="D39" s="116"/>
      <c r="E39" s="116"/>
      <c r="F39" s="116"/>
      <c r="G39" s="116"/>
    </row>
  </sheetData>
  <sheetProtection/>
  <mergeCells count="10">
    <mergeCell ref="C4:E4"/>
    <mergeCell ref="D29:G29"/>
    <mergeCell ref="D37:G37"/>
    <mergeCell ref="D38:G38"/>
    <mergeCell ref="D39:G39"/>
    <mergeCell ref="C5:E5"/>
    <mergeCell ref="D30:G30"/>
    <mergeCell ref="D31:G31"/>
    <mergeCell ref="D32:G32"/>
    <mergeCell ref="D36:G36"/>
  </mergeCells>
  <printOptions/>
  <pageMargins left="0.7086614173228347" right="0.7086614173228347" top="0.8661417322834646" bottom="0.7480314960629921" header="0.31496062992125984" footer="0.31496062992125984"/>
  <pageSetup horizontalDpi="600" verticalDpi="600" orientation="portrait" paperSize="9" scale="93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FORCAT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FORCAT</dc:creator>
  <cp:keywords/>
  <dc:description/>
  <cp:lastModifiedBy>Mary Guti</cp:lastModifiedBy>
  <cp:lastPrinted>2018-04-13T18:32:58Z</cp:lastPrinted>
  <dcterms:created xsi:type="dcterms:W3CDTF">2010-02-18T19:12:02Z</dcterms:created>
  <dcterms:modified xsi:type="dcterms:W3CDTF">2019-05-27T20:29:28Z</dcterms:modified>
  <cp:category/>
  <cp:version/>
  <cp:contentType/>
  <cp:contentStatus/>
</cp:coreProperties>
</file>