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95" windowHeight="6660" activeTab="2"/>
  </bookViews>
  <sheets>
    <sheet name="B.C- FONDO " sheetId="1" r:id="rId1"/>
    <sheet name="FORMATO &quot;A&quot;- FONDO 2" sheetId="2" r:id="rId2"/>
    <sheet name="FORMATO &quot;B&quot; - FONDO 2" sheetId="3" r:id="rId3"/>
  </sheets>
  <definedNames>
    <definedName name="_xlnm.Print_Area" localSheetId="0">'B.C- FONDO '!$A$1:$H$56</definedName>
    <definedName name="_xlnm.Print_Area" localSheetId="1">'FORMATO "A"- FONDO 2'!$A$1:$I$32</definedName>
    <definedName name="_xlnm.Print_Area" localSheetId="2">'FORMATO "B" - FONDO 2'!$A$1:$F$36</definedName>
  </definedNames>
  <calcPr fullCalcOnLoad="1"/>
</workbook>
</file>

<file path=xl/sharedStrings.xml><?xml version="1.0" encoding="utf-8"?>
<sst xmlns="http://schemas.openxmlformats.org/spreadsheetml/2006/main" count="111" uniqueCount="88">
  <si>
    <t>ACTIVO</t>
  </si>
  <si>
    <t>Periodo actual</t>
  </si>
  <si>
    <t>Periodo anterior</t>
  </si>
  <si>
    <t>PASIVO Y PATRIMONIO</t>
  </si>
  <si>
    <t>S/.</t>
  </si>
  <si>
    <t>10  Caja y Bancos</t>
  </si>
  <si>
    <t>26  Siniestros por pagar</t>
  </si>
  <si>
    <t>15  Fideicomiso</t>
  </si>
  <si>
    <t>Total del Pasivo</t>
  </si>
  <si>
    <t>37  Fondo Social</t>
  </si>
  <si>
    <t>- 3701  Aportaciones para el Fondo Mínimo</t>
  </si>
  <si>
    <t>- 3702  Aportes extraordinarios</t>
  </si>
  <si>
    <t>- 3703  (Administración de excedentes)</t>
  </si>
  <si>
    <t>3801  Resultados acumulados</t>
  </si>
  <si>
    <t>3803  Resultado del Ejercicio</t>
  </si>
  <si>
    <t>Total del Activo</t>
  </si>
  <si>
    <t>Total Patrimonio</t>
  </si>
  <si>
    <t>…………………………………….</t>
  </si>
  <si>
    <t>……………………………………</t>
  </si>
  <si>
    <t xml:space="preserve">REPRESENTANTE LEGAL </t>
  </si>
  <si>
    <t>CONTADOR GENERAL</t>
  </si>
  <si>
    <t>ALFREDO DAVID GIL MUNDACA</t>
  </si>
  <si>
    <t>CONCEPTO</t>
  </si>
  <si>
    <t>Período anterior</t>
  </si>
  <si>
    <t>5005  Aportes de riesgo</t>
  </si>
  <si>
    <t>5006  Recupero de siniestros</t>
  </si>
  <si>
    <t>Total ingresos por CAT</t>
  </si>
  <si>
    <t>4201  Siniestros por CAT</t>
  </si>
  <si>
    <t>Resultado de operaciones por CAT emitidos</t>
  </si>
  <si>
    <t>5705 – 4704  Otros Ingresos y egresos (neto)</t>
  </si>
  <si>
    <t>60  Resultado de operación</t>
  </si>
  <si>
    <t>6801 Utilidad (Pérdida) neta</t>
  </si>
  <si>
    <t>ASOCIACION DE USUARIOS DEL FONDO REGIONAL CONTRA ACCIDENTES DE TRANSITO-FORCAT</t>
  </si>
  <si>
    <t>Total Pasivo y Patrimonio</t>
  </si>
  <si>
    <t>Reg. ó Mat.N° 1464</t>
  </si>
  <si>
    <t>B/C - FONDO</t>
  </si>
  <si>
    <t xml:space="preserve">BALANCE DE COMPROBACIÓN DE SALDOS </t>
  </si>
  <si>
    <t>SALDO ANTERIOR</t>
  </si>
  <si>
    <t>MOVIMIENTO</t>
  </si>
  <si>
    <t>SALDO FINAL</t>
  </si>
  <si>
    <t>DEBE</t>
  </si>
  <si>
    <t>HABER</t>
  </si>
  <si>
    <t>CAJA Y BANCOS</t>
  </si>
  <si>
    <t>CAJA</t>
  </si>
  <si>
    <t>BANCOS LOCALES</t>
  </si>
  <si>
    <t xml:space="preserve">OTRAS INSTITUCIONES FINANCIERAS </t>
  </si>
  <si>
    <t xml:space="preserve">FIDEICOMISO </t>
  </si>
  <si>
    <t>FIDEICOMISO</t>
  </si>
  <si>
    <t>PASIVO</t>
  </si>
  <si>
    <t>SINIESTROS POR PAGAR</t>
  </si>
  <si>
    <t xml:space="preserve">SINIESTROS POR PAGAR </t>
  </si>
  <si>
    <t>PATRIMONIO</t>
  </si>
  <si>
    <t>FONDO SOCIAL</t>
  </si>
  <si>
    <t xml:space="preserve">APORTACIONES PARA EL FONDO MINIMO </t>
  </si>
  <si>
    <t>APORTES EXTRAORDINARIOS</t>
  </si>
  <si>
    <t>ADMINISTRACIÓN DE EXCEDENTES</t>
  </si>
  <si>
    <t>RESULTADOS ACUMULADOS</t>
  </si>
  <si>
    <t>UTILIDADES OBTENIDAS</t>
  </si>
  <si>
    <t>RESULTADO DEL EJERCICIO</t>
  </si>
  <si>
    <t>EGRESOS</t>
  </si>
  <si>
    <t xml:space="preserve">SINIESTROS </t>
  </si>
  <si>
    <t>SINIESTROS CAT</t>
  </si>
  <si>
    <t>GASTOS DE ADMINISTRACION</t>
  </si>
  <si>
    <t>INGRESOS</t>
  </si>
  <si>
    <t>INGRESOS POR CAT EMITIDOS</t>
  </si>
  <si>
    <t>APORTES DE RIESGO</t>
  </si>
  <si>
    <t>RECUPERO DE SINIESTROS</t>
  </si>
  <si>
    <t>INGRESOS DIVERSOS</t>
  </si>
  <si>
    <t>RENDIMIENTO DEL FONDO</t>
  </si>
  <si>
    <t>GANANCIAS Y PERDIDAS</t>
  </si>
  <si>
    <t>RESULTADO DE OPERACIÓN</t>
  </si>
  <si>
    <t>RESULTADO DE OPERACION</t>
  </si>
  <si>
    <t xml:space="preserve">UTILIDAD (PERDIDA) </t>
  </si>
  <si>
    <t>38 Resultados Acumulados</t>
  </si>
  <si>
    <t xml:space="preserve"> </t>
  </si>
  <si>
    <t>CARGAS DIVERSAS DE GESTION</t>
  </si>
  <si>
    <t xml:space="preserve">    FORMA  A :FONDO</t>
  </si>
  <si>
    <t>27 Aportes Por Pagar</t>
  </si>
  <si>
    <t>APORTES POR PAGAR</t>
  </si>
  <si>
    <t>Aportes por pagar al Fondo de Compensacion</t>
  </si>
  <si>
    <t xml:space="preserve">4701  Contribucion Al Fondo de Compensacion </t>
  </si>
  <si>
    <t>APORTES AL FONDO DE COMPENSACION DEL SOAT Y CAT</t>
  </si>
  <si>
    <t>SEGUNDO VIDAL GARCIA SANCHEZ</t>
  </si>
  <si>
    <t>.</t>
  </si>
  <si>
    <t>FORMATO "B" FONDO</t>
  </si>
  <si>
    <t>Al 31 de Mayo   del 2017.</t>
  </si>
  <si>
    <t>BALANCE GENERAL AL : 31 de Mayo  del   2017</t>
  </si>
  <si>
    <t>ESTADO DE GANANCIAS Y PERDIDAS AL 31 DE MAYO   DEL 2017</t>
  </si>
</sst>
</file>

<file path=xl/styles.xml><?xml version="1.0" encoding="utf-8"?>
<styleSheet xmlns="http://schemas.openxmlformats.org/spreadsheetml/2006/main">
  <numFmts count="17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&quot;€&quot;* #,##0.00_ ;_ &quot;€&quot;* \-#,##0.00_ ;_ &quot;€&quot;* &quot;-&quot;??_ ;_ @_ "/>
    <numFmt numFmtId="170" formatCode="_-[$S/.-280A]\ * #,##0.00_ ;_-[$S/.-280A]\ * \-#,##0.00\ ;_-[$S/.-280A]\ * &quot;-&quot;??_ ;_-@_ "/>
    <numFmt numFmtId="171" formatCode="_ [$S/.-280A]\ * #,##0.00_ ;_ [$S/.-280A]\ * \-#,##0.00_ ;_ [$S/.-280A]\ * &quot;-&quot;??_ ;_ @_ "/>
    <numFmt numFmtId="172" formatCode="&quot;€&quot;#,##0.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Antique Olive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 Narrow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double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ck"/>
      <bottom/>
    </border>
    <border>
      <left style="medium"/>
      <right style="medium"/>
      <top style="medium"/>
      <bottom style="double"/>
    </border>
    <border>
      <left style="medium"/>
      <right style="thick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70" fontId="8" fillId="0" borderId="1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170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170" fontId="8" fillId="0" borderId="19" xfId="0" applyNumberFormat="1" applyFont="1" applyBorder="1" applyAlignment="1">
      <alignment horizontal="center" vertical="center" wrapText="1"/>
    </xf>
    <xf numFmtId="170" fontId="8" fillId="0" borderId="11" xfId="0" applyNumberFormat="1" applyFont="1" applyBorder="1" applyAlignment="1">
      <alignment horizontal="center" vertical="center" wrapText="1"/>
    </xf>
    <xf numFmtId="170" fontId="8" fillId="0" borderId="0" xfId="0" applyNumberFormat="1" applyFont="1" applyAlignment="1">
      <alignment horizontal="center" vertical="center" wrapText="1"/>
    </xf>
    <xf numFmtId="170" fontId="8" fillId="0" borderId="14" xfId="0" applyNumberFormat="1" applyFont="1" applyBorder="1" applyAlignment="1">
      <alignment horizontal="center" vertical="center" wrapText="1"/>
    </xf>
    <xf numFmtId="170" fontId="9" fillId="0" borderId="0" xfId="0" applyNumberFormat="1" applyFont="1" applyAlignment="1">
      <alignment horizontal="center" vertical="center" wrapText="1"/>
    </xf>
    <xf numFmtId="170" fontId="9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0" fontId="8" fillId="0" borderId="17" xfId="0" applyNumberFormat="1" applyFont="1" applyBorder="1" applyAlignment="1">
      <alignment horizontal="center" vertical="center" wrapText="1"/>
    </xf>
    <xf numFmtId="170" fontId="9" fillId="0" borderId="20" xfId="0" applyNumberFormat="1" applyFont="1" applyBorder="1" applyAlignment="1">
      <alignment horizontal="center" vertical="center" wrapText="1"/>
    </xf>
    <xf numFmtId="170" fontId="9" fillId="0" borderId="21" xfId="0" applyNumberFormat="1" applyFont="1" applyBorder="1" applyAlignment="1">
      <alignment horizontal="center" vertical="center" wrapText="1"/>
    </xf>
    <xf numFmtId="171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170" fontId="8" fillId="0" borderId="12" xfId="0" applyNumberFormat="1" applyFont="1" applyBorder="1" applyAlignment="1">
      <alignment horizontal="center" vertical="top" wrapText="1"/>
    </xf>
    <xf numFmtId="170" fontId="8" fillId="0" borderId="18" xfId="0" applyNumberFormat="1" applyFont="1" applyBorder="1" applyAlignment="1">
      <alignment horizontal="center" vertical="center" wrapText="1"/>
    </xf>
    <xf numFmtId="170" fontId="8" fillId="0" borderId="22" xfId="0" applyNumberFormat="1" applyFont="1" applyBorder="1" applyAlignment="1">
      <alignment horizontal="center" vertical="center" wrapText="1"/>
    </xf>
    <xf numFmtId="170" fontId="9" fillId="0" borderId="1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170" fontId="8" fillId="0" borderId="23" xfId="0" applyNumberFormat="1" applyFont="1" applyBorder="1" applyAlignment="1">
      <alignment horizontal="center" vertical="center" wrapText="1"/>
    </xf>
    <xf numFmtId="170" fontId="9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wrapText="1"/>
    </xf>
    <xf numFmtId="0" fontId="6" fillId="33" borderId="17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top" wrapText="1"/>
    </xf>
    <xf numFmtId="0" fontId="3" fillId="33" borderId="24" xfId="0" applyFont="1" applyFill="1" applyBorder="1" applyAlignment="1">
      <alignment horizontal="left" vertical="top"/>
    </xf>
    <xf numFmtId="0" fontId="6" fillId="33" borderId="24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vertical="top"/>
    </xf>
    <xf numFmtId="0" fontId="6" fillId="33" borderId="24" xfId="0" applyFont="1" applyFill="1" applyBorder="1" applyAlignment="1">
      <alignment vertical="top"/>
    </xf>
    <xf numFmtId="0" fontId="3" fillId="33" borderId="24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top"/>
    </xf>
    <xf numFmtId="0" fontId="6" fillId="33" borderId="17" xfId="0" applyFont="1" applyFill="1" applyBorder="1" applyAlignment="1">
      <alignment vertical="center"/>
    </xf>
    <xf numFmtId="170" fontId="9" fillId="33" borderId="24" xfId="0" applyNumberFormat="1" applyFont="1" applyFill="1" applyBorder="1" applyAlignment="1">
      <alignment horizontal="center" vertical="center" wrapText="1"/>
    </xf>
    <xf numFmtId="170" fontId="8" fillId="33" borderId="24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170" fontId="9" fillId="33" borderId="26" xfId="0" applyNumberFormat="1" applyFont="1" applyFill="1" applyBorder="1" applyAlignment="1">
      <alignment horizontal="center" vertical="center" wrapText="1"/>
    </xf>
    <xf numFmtId="170" fontId="8" fillId="33" borderId="26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vertical="center"/>
    </xf>
    <xf numFmtId="171" fontId="4" fillId="33" borderId="29" xfId="0" applyNumberFormat="1" applyFont="1" applyFill="1" applyBorder="1" applyAlignment="1">
      <alignment vertical="center"/>
    </xf>
    <xf numFmtId="0" fontId="3" fillId="33" borderId="30" xfId="0" applyFont="1" applyFill="1" applyBorder="1" applyAlignment="1">
      <alignment horizontal="left" vertical="top"/>
    </xf>
    <xf numFmtId="0" fontId="3" fillId="33" borderId="30" xfId="0" applyFont="1" applyFill="1" applyBorder="1" applyAlignment="1">
      <alignment vertical="top"/>
    </xf>
    <xf numFmtId="170" fontId="9" fillId="33" borderId="30" xfId="0" applyNumberFormat="1" applyFont="1" applyFill="1" applyBorder="1" applyAlignment="1">
      <alignment horizontal="center" vertical="center" wrapText="1"/>
    </xf>
    <xf numFmtId="170" fontId="11" fillId="33" borderId="31" xfId="0" applyNumberFormat="1" applyFont="1" applyFill="1" applyBorder="1" applyAlignment="1">
      <alignment horizontal="center" vertical="center" wrapText="1"/>
    </xf>
    <xf numFmtId="170" fontId="9" fillId="0" borderId="32" xfId="0" applyNumberFormat="1" applyFont="1" applyBorder="1" applyAlignment="1">
      <alignment horizontal="center" vertical="center" wrapText="1"/>
    </xf>
    <xf numFmtId="170" fontId="9" fillId="0" borderId="28" xfId="0" applyNumberFormat="1" applyFont="1" applyBorder="1" applyAlignment="1">
      <alignment horizontal="center" vertical="center" wrapText="1"/>
    </xf>
    <xf numFmtId="170" fontId="0" fillId="33" borderId="22" xfId="0" applyNumberFormat="1" applyFill="1" applyBorder="1" applyAlignment="1">
      <alignment/>
    </xf>
    <xf numFmtId="170" fontId="9" fillId="0" borderId="33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12" fillId="0" borderId="0" xfId="0" applyFont="1" applyAlignment="1">
      <alignment/>
    </xf>
    <xf numFmtId="170" fontId="8" fillId="0" borderId="11" xfId="0" applyNumberFormat="1" applyFont="1" applyBorder="1" applyAlignment="1">
      <alignment vertical="center" wrapText="1"/>
    </xf>
    <xf numFmtId="170" fontId="8" fillId="0" borderId="14" xfId="0" applyNumberFormat="1" applyFont="1" applyBorder="1" applyAlignment="1">
      <alignment vertical="center" wrapText="1"/>
    </xf>
    <xf numFmtId="0" fontId="0" fillId="0" borderId="0" xfId="0" applyAlignment="1">
      <alignment horizontal="center" vertical="top" wrapText="1"/>
    </xf>
    <xf numFmtId="170" fontId="13" fillId="33" borderId="26" xfId="0" applyNumberFormat="1" applyFont="1" applyFill="1" applyBorder="1" applyAlignment="1">
      <alignment horizontal="center" vertical="center" wrapText="1"/>
    </xf>
    <xf numFmtId="171" fontId="8" fillId="0" borderId="34" xfId="0" applyNumberFormat="1" applyFont="1" applyBorder="1" applyAlignment="1">
      <alignment/>
    </xf>
    <xf numFmtId="171" fontId="9" fillId="0" borderId="34" xfId="0" applyNumberFormat="1" applyFont="1" applyBorder="1" applyAlignment="1">
      <alignment/>
    </xf>
    <xf numFmtId="170" fontId="8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/>
    </xf>
    <xf numFmtId="0" fontId="6" fillId="33" borderId="30" xfId="0" applyFont="1" applyFill="1" applyBorder="1" applyAlignment="1">
      <alignment horizontal="center" vertical="top"/>
    </xf>
    <xf numFmtId="0" fontId="6" fillId="33" borderId="25" xfId="0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9" fillId="0" borderId="13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23">
      <selection activeCell="J32" sqref="J32"/>
    </sheetView>
  </sheetViews>
  <sheetFormatPr defaultColWidth="11.421875" defaultRowHeight="12.75"/>
  <cols>
    <col min="1" max="1" width="3.8515625" style="0" customWidth="1"/>
    <col min="2" max="2" width="9.00390625" style="0" customWidth="1"/>
    <col min="3" max="3" width="43.00390625" style="0" customWidth="1"/>
    <col min="4" max="7" width="14.8515625" style="0" customWidth="1"/>
    <col min="9" max="9" width="14.8515625" style="0" bestFit="1" customWidth="1"/>
    <col min="10" max="10" width="15.8515625" style="0" bestFit="1" customWidth="1"/>
  </cols>
  <sheetData>
    <row r="1" spans="2:7" ht="16.5">
      <c r="B1" s="105" t="s">
        <v>35</v>
      </c>
      <c r="C1" s="105"/>
      <c r="D1" s="105"/>
      <c r="E1" s="105"/>
      <c r="F1" s="105"/>
      <c r="G1" s="105"/>
    </row>
    <row r="2" spans="2:7" ht="16.5">
      <c r="B2" s="24"/>
      <c r="C2" s="24"/>
      <c r="D2" s="24"/>
      <c r="E2" s="24"/>
      <c r="F2" s="24"/>
      <c r="G2" s="24"/>
    </row>
    <row r="3" spans="2:7" ht="16.5">
      <c r="B3" s="24"/>
      <c r="C3" s="24"/>
      <c r="D3" s="24"/>
      <c r="E3" s="24"/>
      <c r="F3" s="24"/>
      <c r="G3" s="24"/>
    </row>
    <row r="4" spans="2:7" ht="16.5">
      <c r="B4" s="24"/>
      <c r="C4" s="24"/>
      <c r="D4" s="24"/>
      <c r="E4" s="24"/>
      <c r="F4" s="24"/>
      <c r="G4" s="24"/>
    </row>
    <row r="5" spans="2:7" ht="13.5" customHeight="1">
      <c r="B5" s="101" t="s">
        <v>32</v>
      </c>
      <c r="C5" s="101"/>
      <c r="D5" s="101"/>
      <c r="E5" s="101"/>
      <c r="F5" s="101"/>
      <c r="G5" s="101"/>
    </row>
    <row r="6" spans="2:7" ht="18" customHeight="1">
      <c r="B6" s="101" t="s">
        <v>36</v>
      </c>
      <c r="C6" s="101"/>
      <c r="D6" s="101"/>
      <c r="E6" s="101"/>
      <c r="F6" s="101"/>
      <c r="G6" s="101"/>
    </row>
    <row r="7" spans="2:7" ht="18" customHeight="1">
      <c r="B7" s="101" t="s">
        <v>85</v>
      </c>
      <c r="C7" s="101"/>
      <c r="D7" s="101"/>
      <c r="E7" s="101"/>
      <c r="F7" s="101"/>
      <c r="G7" s="101"/>
    </row>
    <row r="8" ht="18" customHeight="1">
      <c r="B8" s="23"/>
    </row>
    <row r="9" spans="2:9" ht="17.25" thickBot="1">
      <c r="B9" s="25"/>
      <c r="H9" s="101"/>
      <c r="I9" s="101"/>
    </row>
    <row r="10" spans="2:9" ht="14.25" customHeight="1" thickBot="1">
      <c r="B10" s="106"/>
      <c r="C10" s="108" t="s">
        <v>22</v>
      </c>
      <c r="D10" s="89" t="s">
        <v>37</v>
      </c>
      <c r="E10" s="110" t="s">
        <v>38</v>
      </c>
      <c r="F10" s="111"/>
      <c r="G10" s="89" t="s">
        <v>39</v>
      </c>
      <c r="H10" s="102"/>
      <c r="I10" s="102"/>
    </row>
    <row r="11" spans="2:7" ht="27.75" customHeight="1" thickBot="1">
      <c r="B11" s="107"/>
      <c r="C11" s="109"/>
      <c r="D11" s="90" t="s">
        <v>4</v>
      </c>
      <c r="E11" s="77" t="s">
        <v>40</v>
      </c>
      <c r="F11" s="77" t="s">
        <v>41</v>
      </c>
      <c r="G11" s="90" t="s">
        <v>4</v>
      </c>
    </row>
    <row r="12" spans="2:7" ht="13.5">
      <c r="B12" s="81">
        <v>1</v>
      </c>
      <c r="C12" s="82" t="s">
        <v>0</v>
      </c>
      <c r="D12" s="83"/>
      <c r="E12" s="83"/>
      <c r="F12" s="83"/>
      <c r="G12" s="84"/>
    </row>
    <row r="13" spans="2:7" ht="13.5">
      <c r="B13" s="58">
        <v>10</v>
      </c>
      <c r="C13" s="63" t="s">
        <v>42</v>
      </c>
      <c r="D13" s="69">
        <f>D14+D15+D16</f>
        <v>6034</v>
      </c>
      <c r="E13" s="69">
        <f>E16+E14+E15</f>
        <v>632991</v>
      </c>
      <c r="F13" s="69">
        <f>F16+F14+F15</f>
        <v>601831</v>
      </c>
      <c r="G13" s="73">
        <f aca="true" t="shared" si="0" ref="G13:G18">D13+E13-F13</f>
        <v>37194</v>
      </c>
    </row>
    <row r="14" spans="2:7" ht="13.5">
      <c r="B14" s="59">
        <v>1001</v>
      </c>
      <c r="C14" s="64" t="s">
        <v>43</v>
      </c>
      <c r="D14" s="70">
        <v>2560</v>
      </c>
      <c r="E14" s="70">
        <v>86338</v>
      </c>
      <c r="F14" s="70">
        <v>86082</v>
      </c>
      <c r="G14" s="74">
        <f t="shared" si="0"/>
        <v>2816</v>
      </c>
    </row>
    <row r="15" spans="2:7" ht="13.5">
      <c r="B15" s="59">
        <v>1002</v>
      </c>
      <c r="C15" s="64" t="s">
        <v>44</v>
      </c>
      <c r="D15" s="70">
        <v>0</v>
      </c>
      <c r="E15" s="70">
        <v>0</v>
      </c>
      <c r="F15" s="70">
        <v>0</v>
      </c>
      <c r="G15" s="74">
        <f t="shared" si="0"/>
        <v>0</v>
      </c>
    </row>
    <row r="16" spans="2:7" ht="13.5">
      <c r="B16" s="59">
        <v>1004</v>
      </c>
      <c r="C16" s="64" t="s">
        <v>45</v>
      </c>
      <c r="D16" s="70">
        <v>3474</v>
      </c>
      <c r="E16" s="70">
        <v>546653</v>
      </c>
      <c r="F16" s="70">
        <v>515749</v>
      </c>
      <c r="G16" s="74">
        <f t="shared" si="0"/>
        <v>34378</v>
      </c>
    </row>
    <row r="17" spans="2:7" ht="13.5">
      <c r="B17" s="58">
        <v>15</v>
      </c>
      <c r="C17" s="63" t="s">
        <v>46</v>
      </c>
      <c r="D17" s="69">
        <f>D18</f>
        <v>638680</v>
      </c>
      <c r="E17" s="69">
        <f>E18</f>
        <v>52051</v>
      </c>
      <c r="F17" s="69">
        <f>F18</f>
        <v>1809</v>
      </c>
      <c r="G17" s="73">
        <f t="shared" si="0"/>
        <v>688922</v>
      </c>
    </row>
    <row r="18" spans="2:7" ht="13.5">
      <c r="B18" s="59">
        <v>1501</v>
      </c>
      <c r="C18" s="64" t="s">
        <v>47</v>
      </c>
      <c r="D18" s="70">
        <v>638680</v>
      </c>
      <c r="E18" s="70">
        <v>52051</v>
      </c>
      <c r="F18" s="70">
        <v>1809</v>
      </c>
      <c r="G18" s="74">
        <f t="shared" si="0"/>
        <v>688922</v>
      </c>
    </row>
    <row r="19" spans="2:7" ht="16.5" customHeight="1">
      <c r="B19" s="58">
        <v>2</v>
      </c>
      <c r="C19" s="63" t="s">
        <v>48</v>
      </c>
      <c r="D19" s="70"/>
      <c r="E19" s="70"/>
      <c r="F19" s="70"/>
      <c r="G19" s="74"/>
    </row>
    <row r="20" spans="2:7" ht="20.25" customHeight="1">
      <c r="B20" s="60">
        <v>26</v>
      </c>
      <c r="C20" s="65" t="s">
        <v>49</v>
      </c>
      <c r="D20" s="69">
        <f>D21</f>
        <v>-25719</v>
      </c>
      <c r="E20" s="69">
        <f>E21</f>
        <v>452099</v>
      </c>
      <c r="F20" s="69">
        <f>F21</f>
        <v>426380</v>
      </c>
      <c r="G20" s="73">
        <f>D20-F20+E20</f>
        <v>0</v>
      </c>
    </row>
    <row r="21" spans="2:9" ht="13.5" customHeight="1">
      <c r="B21" s="59">
        <v>2601</v>
      </c>
      <c r="C21" s="64" t="s">
        <v>50</v>
      </c>
      <c r="D21" s="70">
        <v>-25719</v>
      </c>
      <c r="E21" s="70">
        <v>452099</v>
      </c>
      <c r="F21" s="70">
        <v>426380</v>
      </c>
      <c r="G21" s="74">
        <f>D21-F21+E21</f>
        <v>0</v>
      </c>
      <c r="I21" s="39"/>
    </row>
    <row r="22" spans="2:9" ht="20.25" customHeight="1">
      <c r="B22" s="60">
        <v>27</v>
      </c>
      <c r="C22" s="65" t="s">
        <v>78</v>
      </c>
      <c r="D22" s="69">
        <f>D23</f>
        <v>-44211</v>
      </c>
      <c r="E22" s="69">
        <f>E23</f>
        <v>13603</v>
      </c>
      <c r="F22" s="69">
        <f>F23</f>
        <v>6836</v>
      </c>
      <c r="G22" s="73">
        <f>D22-F22+E22</f>
        <v>-37444</v>
      </c>
      <c r="I22" s="39"/>
    </row>
    <row r="23" spans="2:9" ht="13.5" customHeight="1">
      <c r="B23" s="59">
        <v>2701</v>
      </c>
      <c r="C23" s="64" t="s">
        <v>79</v>
      </c>
      <c r="D23" s="70">
        <v>-44211</v>
      </c>
      <c r="E23" s="70">
        <v>13603</v>
      </c>
      <c r="F23" s="70">
        <v>6836</v>
      </c>
      <c r="G23" s="74">
        <f>D23-F23+E23</f>
        <v>-37444</v>
      </c>
      <c r="I23" s="39"/>
    </row>
    <row r="24" spans="2:9" ht="13.5">
      <c r="B24" s="58">
        <v>3</v>
      </c>
      <c r="C24" s="63" t="s">
        <v>51</v>
      </c>
      <c r="D24" s="70"/>
      <c r="E24" s="70"/>
      <c r="F24" s="70"/>
      <c r="G24" s="74"/>
      <c r="I24" s="39" t="s">
        <v>74</v>
      </c>
    </row>
    <row r="25" spans="2:7" ht="13.5">
      <c r="B25" s="58">
        <v>37</v>
      </c>
      <c r="C25" s="63" t="s">
        <v>52</v>
      </c>
      <c r="D25" s="69">
        <f>D27</f>
        <v>-597258</v>
      </c>
      <c r="E25" s="69"/>
      <c r="F25" s="69">
        <f>F27</f>
        <v>0</v>
      </c>
      <c r="G25" s="73">
        <f>G27</f>
        <v>-597258</v>
      </c>
    </row>
    <row r="26" spans="2:9" ht="13.5">
      <c r="B26" s="59">
        <v>3701</v>
      </c>
      <c r="C26" s="64" t="s">
        <v>53</v>
      </c>
      <c r="D26" s="70"/>
      <c r="E26" s="70"/>
      <c r="F26" s="70"/>
      <c r="G26" s="74"/>
      <c r="I26" s="39"/>
    </row>
    <row r="27" spans="2:9" ht="13.5">
      <c r="B27" s="59">
        <v>3702</v>
      </c>
      <c r="C27" s="66" t="s">
        <v>54</v>
      </c>
      <c r="D27" s="70">
        <v>-597258</v>
      </c>
      <c r="E27" s="70"/>
      <c r="F27" s="70">
        <v>0</v>
      </c>
      <c r="G27" s="74">
        <f>D27-F27+E27</f>
        <v>-597258</v>
      </c>
      <c r="I27" s="39"/>
    </row>
    <row r="28" spans="2:7" ht="13.5">
      <c r="B28" s="59">
        <v>3703</v>
      </c>
      <c r="C28" s="64" t="s">
        <v>55</v>
      </c>
      <c r="D28" s="70"/>
      <c r="E28" s="70"/>
      <c r="F28" s="70"/>
      <c r="G28" s="74"/>
    </row>
    <row r="29" spans="2:7" ht="13.5">
      <c r="B29" s="58">
        <v>38</v>
      </c>
      <c r="C29" s="63" t="s">
        <v>56</v>
      </c>
      <c r="D29" s="69">
        <f>D30</f>
        <v>216451</v>
      </c>
      <c r="E29" s="69"/>
      <c r="F29" s="69"/>
      <c r="G29" s="73">
        <f>G30</f>
        <v>216451</v>
      </c>
    </row>
    <row r="30" spans="2:7" ht="13.5">
      <c r="B30" s="61">
        <v>3801</v>
      </c>
      <c r="C30" s="66" t="s">
        <v>57</v>
      </c>
      <c r="D30" s="70">
        <v>216451</v>
      </c>
      <c r="E30" s="70"/>
      <c r="F30" s="70"/>
      <c r="G30" s="74">
        <f>D30+E30-F30</f>
        <v>216451</v>
      </c>
    </row>
    <row r="31" spans="2:7" ht="13.5">
      <c r="B31" s="59">
        <v>3803</v>
      </c>
      <c r="C31" s="64" t="s">
        <v>58</v>
      </c>
      <c r="D31" s="70"/>
      <c r="E31" s="70"/>
      <c r="F31" s="70"/>
      <c r="G31" s="74"/>
    </row>
    <row r="32" spans="2:9" ht="13.5">
      <c r="B32" s="58">
        <v>4</v>
      </c>
      <c r="C32" s="63" t="s">
        <v>59</v>
      </c>
      <c r="D32" s="70"/>
      <c r="E32" s="70"/>
      <c r="F32" s="70"/>
      <c r="G32" s="74"/>
      <c r="I32" s="19"/>
    </row>
    <row r="33" spans="2:10" ht="13.5">
      <c r="B33" s="58">
        <v>42</v>
      </c>
      <c r="C33" s="63" t="s">
        <v>60</v>
      </c>
      <c r="D33" s="69">
        <f>D34</f>
        <v>1412453</v>
      </c>
      <c r="E33" s="69">
        <f>E34</f>
        <v>426380</v>
      </c>
      <c r="F33" s="69">
        <f>F34</f>
        <v>0</v>
      </c>
      <c r="G33" s="99">
        <f>D33+E33-F33</f>
        <v>1838833</v>
      </c>
      <c r="I33" s="19"/>
      <c r="J33" s="19"/>
    </row>
    <row r="34" spans="2:7" ht="13.5">
      <c r="B34" s="59">
        <v>4201</v>
      </c>
      <c r="C34" s="64" t="s">
        <v>61</v>
      </c>
      <c r="D34" s="70">
        <v>1412453</v>
      </c>
      <c r="E34" s="70">
        <v>426380</v>
      </c>
      <c r="F34" s="70">
        <v>0</v>
      </c>
      <c r="G34" s="98">
        <f>D34+E34-F34</f>
        <v>1838833</v>
      </c>
    </row>
    <row r="35" spans="2:7" ht="13.5">
      <c r="B35" s="58">
        <v>47</v>
      </c>
      <c r="C35" s="63" t="s">
        <v>62</v>
      </c>
      <c r="D35" s="69">
        <f>D36+D37</f>
        <v>29698</v>
      </c>
      <c r="E35" s="69">
        <f>E36+E37</f>
        <v>8692</v>
      </c>
      <c r="F35" s="69">
        <f>F36+F37</f>
        <v>0</v>
      </c>
      <c r="G35" s="69">
        <f>G36+G37</f>
        <v>38390</v>
      </c>
    </row>
    <row r="36" spans="2:7" ht="13.5">
      <c r="B36" s="59">
        <v>4701</v>
      </c>
      <c r="C36" s="64" t="s">
        <v>81</v>
      </c>
      <c r="D36" s="70">
        <v>20351</v>
      </c>
      <c r="E36" s="70">
        <v>6836</v>
      </c>
      <c r="F36" s="70">
        <v>0</v>
      </c>
      <c r="G36" s="97">
        <f>D36+E36</f>
        <v>27187</v>
      </c>
    </row>
    <row r="37" spans="2:7" ht="13.5">
      <c r="B37" s="59">
        <v>4704</v>
      </c>
      <c r="C37" s="64" t="s">
        <v>75</v>
      </c>
      <c r="D37" s="70">
        <v>9347</v>
      </c>
      <c r="E37" s="70">
        <v>1856</v>
      </c>
      <c r="F37" s="70">
        <v>0</v>
      </c>
      <c r="G37" s="97">
        <f>D37+E37</f>
        <v>11203</v>
      </c>
    </row>
    <row r="38" spans="2:7" ht="13.5">
      <c r="B38" s="58">
        <v>5</v>
      </c>
      <c r="C38" s="63" t="s">
        <v>63</v>
      </c>
      <c r="D38" s="70"/>
      <c r="E38" s="70"/>
      <c r="F38" s="70"/>
      <c r="G38" s="74"/>
    </row>
    <row r="39" spans="2:7" ht="13.5">
      <c r="B39" s="58">
        <v>50</v>
      </c>
      <c r="C39" s="63" t="s">
        <v>64</v>
      </c>
      <c r="D39" s="69">
        <f>D40+D41</f>
        <v>-1628164</v>
      </c>
      <c r="E39" s="69"/>
      <c r="F39" s="69">
        <f>F40</f>
        <v>546904</v>
      </c>
      <c r="G39" s="73">
        <f>G40+G41</f>
        <v>-2175068</v>
      </c>
    </row>
    <row r="40" spans="2:9" ht="13.5">
      <c r="B40" s="59">
        <v>5005</v>
      </c>
      <c r="C40" s="64" t="s">
        <v>65</v>
      </c>
      <c r="D40" s="70">
        <v>-1628063</v>
      </c>
      <c r="E40" s="70"/>
      <c r="F40" s="70">
        <v>546904</v>
      </c>
      <c r="G40" s="74">
        <f>D40-F40</f>
        <v>-2174967</v>
      </c>
      <c r="I40" s="39"/>
    </row>
    <row r="41" spans="2:9" ht="13.5">
      <c r="B41" s="59">
        <v>5006</v>
      </c>
      <c r="C41" s="64" t="s">
        <v>66</v>
      </c>
      <c r="D41" s="70">
        <v>-101</v>
      </c>
      <c r="E41" s="70"/>
      <c r="F41" s="70">
        <v>0</v>
      </c>
      <c r="G41" s="74">
        <f>D41-F41</f>
        <v>-101</v>
      </c>
      <c r="I41" s="53"/>
    </row>
    <row r="42" spans="2:7" ht="13.5">
      <c r="B42" s="58">
        <v>57</v>
      </c>
      <c r="C42" s="63" t="s">
        <v>67</v>
      </c>
      <c r="D42" s="69">
        <f>D43</f>
        <v>-7964</v>
      </c>
      <c r="E42" s="70"/>
      <c r="F42" s="69">
        <f>F43</f>
        <v>2056</v>
      </c>
      <c r="G42" s="73">
        <f>G43</f>
        <v>-10020</v>
      </c>
    </row>
    <row r="43" spans="2:7" ht="13.5">
      <c r="B43" s="59">
        <v>5705</v>
      </c>
      <c r="C43" s="64" t="s">
        <v>68</v>
      </c>
      <c r="D43" s="70">
        <v>-7964</v>
      </c>
      <c r="E43" s="70"/>
      <c r="F43" s="70">
        <v>2056</v>
      </c>
      <c r="G43" s="74">
        <f>D43-F43</f>
        <v>-10020</v>
      </c>
    </row>
    <row r="44" spans="2:7" ht="13.5">
      <c r="B44" s="58">
        <v>6</v>
      </c>
      <c r="C44" s="63" t="s">
        <v>69</v>
      </c>
      <c r="D44" s="70"/>
      <c r="E44" s="70"/>
      <c r="F44" s="70" t="s">
        <v>83</v>
      </c>
      <c r="G44" s="74"/>
    </row>
    <row r="45" spans="2:7" ht="13.5">
      <c r="B45" s="58">
        <v>60</v>
      </c>
      <c r="C45" s="63" t="s">
        <v>70</v>
      </c>
      <c r="D45" s="71"/>
      <c r="E45" s="71"/>
      <c r="F45" s="71"/>
      <c r="G45" s="75"/>
    </row>
    <row r="46" spans="2:7" ht="14.25" thickBot="1">
      <c r="B46" s="62">
        <v>6001</v>
      </c>
      <c r="C46" s="67" t="s">
        <v>71</v>
      </c>
      <c r="D46" s="72"/>
      <c r="E46" s="72"/>
      <c r="F46" s="72"/>
      <c r="G46" s="76"/>
    </row>
    <row r="47" spans="1:7" s="53" customFormat="1" ht="14.25" customHeight="1" thickBot="1">
      <c r="A47"/>
      <c r="B47" s="78">
        <v>68</v>
      </c>
      <c r="C47" s="79" t="s">
        <v>58</v>
      </c>
      <c r="D47" s="80"/>
      <c r="E47" s="80"/>
      <c r="F47" s="80"/>
      <c r="G47" s="80"/>
    </row>
    <row r="48" spans="2:7" ht="15.75" customHeight="1" thickBot="1" thickTop="1">
      <c r="B48" s="56">
        <v>6801</v>
      </c>
      <c r="C48" s="68" t="s">
        <v>72</v>
      </c>
      <c r="D48" s="87"/>
      <c r="E48" s="87"/>
      <c r="F48" s="87"/>
      <c r="G48" s="87"/>
    </row>
    <row r="49" spans="2:7" ht="13.5">
      <c r="B49" s="26"/>
      <c r="C49" s="27"/>
      <c r="D49" s="28"/>
      <c r="E49" s="28"/>
      <c r="F49" s="28"/>
      <c r="G49" s="28"/>
    </row>
    <row r="50" spans="2:7" ht="13.5">
      <c r="B50" s="26"/>
      <c r="C50" s="27"/>
      <c r="D50" s="28"/>
      <c r="E50" s="28"/>
      <c r="F50" s="28"/>
      <c r="G50" s="28"/>
    </row>
    <row r="51" spans="2:7" ht="13.5">
      <c r="B51" s="26"/>
      <c r="C51" s="27"/>
      <c r="D51" s="28"/>
      <c r="E51" s="28"/>
      <c r="F51" s="28"/>
      <c r="G51" s="28" t="s">
        <v>74</v>
      </c>
    </row>
    <row r="52" spans="2:7" ht="12.75" customHeight="1">
      <c r="B52" s="22"/>
      <c r="C52" s="13" t="s">
        <v>17</v>
      </c>
      <c r="D52" s="104" t="s">
        <v>18</v>
      </c>
      <c r="E52" s="104"/>
      <c r="F52" s="104"/>
      <c r="G52" s="104"/>
    </row>
    <row r="53" spans="3:7" ht="12.75" customHeight="1">
      <c r="C53" s="14" t="s">
        <v>19</v>
      </c>
      <c r="D53" s="103" t="s">
        <v>20</v>
      </c>
      <c r="E53" s="103"/>
      <c r="F53" s="103"/>
      <c r="G53" s="103"/>
    </row>
    <row r="54" spans="3:7" ht="12.75" customHeight="1">
      <c r="C54" s="13" t="s">
        <v>82</v>
      </c>
      <c r="D54" s="104" t="s">
        <v>21</v>
      </c>
      <c r="E54" s="104"/>
      <c r="F54" s="104"/>
      <c r="G54" s="104"/>
    </row>
    <row r="55" spans="4:7" ht="12.75" customHeight="1">
      <c r="D55" s="104" t="s">
        <v>34</v>
      </c>
      <c r="E55" s="104"/>
      <c r="F55" s="104"/>
      <c r="G55" s="104"/>
    </row>
  </sheetData>
  <sheetProtection/>
  <mergeCells count="13">
    <mergeCell ref="D55:G55"/>
    <mergeCell ref="B6:G6"/>
    <mergeCell ref="B5:G5"/>
    <mergeCell ref="B10:B11"/>
    <mergeCell ref="C10:C11"/>
    <mergeCell ref="E10:F10"/>
    <mergeCell ref="D52:G52"/>
    <mergeCell ref="H9:I9"/>
    <mergeCell ref="H10:I10"/>
    <mergeCell ref="D53:G53"/>
    <mergeCell ref="D54:G54"/>
    <mergeCell ref="B1:G1"/>
    <mergeCell ref="B7:G7"/>
  </mergeCells>
  <printOptions/>
  <pageMargins left="0.41" right="0.21" top="0.31" bottom="0.55" header="0.23" footer="0.51"/>
  <pageSetup horizontalDpi="600" verticalDpi="600" orientation="portrait" paperSize="9" scale="84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8">
      <selection activeCell="G30" sqref="G30:J30"/>
    </sheetView>
  </sheetViews>
  <sheetFormatPr defaultColWidth="11.421875" defaultRowHeight="12.75"/>
  <cols>
    <col min="1" max="1" width="5.8515625" style="0" customWidth="1"/>
    <col min="2" max="2" width="27.421875" style="0" customWidth="1"/>
    <col min="3" max="3" width="2.57421875" style="0" customWidth="1"/>
    <col min="4" max="5" width="14.57421875" style="0" customWidth="1"/>
    <col min="7" max="7" width="18.57421875" style="0" customWidth="1"/>
    <col min="8" max="8" width="16.7109375" style="0" customWidth="1"/>
    <col min="9" max="9" width="14.8515625" style="0" customWidth="1"/>
  </cols>
  <sheetData>
    <row r="2" spans="2:8" ht="12.75">
      <c r="B2" s="16"/>
      <c r="H2" s="93" t="s">
        <v>76</v>
      </c>
    </row>
    <row r="3" ht="12.75">
      <c r="B3" s="1"/>
    </row>
    <row r="4" ht="12.75" customHeight="1"/>
    <row r="5" spans="2:8" ht="12.75" customHeight="1">
      <c r="B5" s="16"/>
      <c r="H5" s="93"/>
    </row>
    <row r="6" ht="12.75">
      <c r="B6" s="1"/>
    </row>
    <row r="7" spans="2:9" ht="12.75">
      <c r="B7" s="102" t="s">
        <v>32</v>
      </c>
      <c r="C7" s="102"/>
      <c r="D7" s="102"/>
      <c r="E7" s="102"/>
      <c r="F7" s="102"/>
      <c r="G7" s="102"/>
      <c r="H7" s="102"/>
      <c r="I7" s="102"/>
    </row>
    <row r="8" spans="2:9" ht="13.5" customHeight="1">
      <c r="B8" s="102" t="s">
        <v>86</v>
      </c>
      <c r="C8" s="102"/>
      <c r="D8" s="102"/>
      <c r="E8" s="102"/>
      <c r="F8" s="102"/>
      <c r="G8" s="102"/>
      <c r="H8" s="102"/>
      <c r="I8" s="102"/>
    </row>
    <row r="9" spans="1:10" s="50" customFormat="1" ht="18" customHeight="1">
      <c r="A9"/>
      <c r="B9" s="9"/>
      <c r="C9"/>
      <c r="D9"/>
      <c r="E9"/>
      <c r="F9"/>
      <c r="G9"/>
      <c r="H9"/>
      <c r="I9"/>
      <c r="J9"/>
    </row>
    <row r="10" spans="1:10" s="50" customFormat="1" ht="18" customHeight="1" thickBot="1">
      <c r="A10"/>
      <c r="B10" s="1"/>
      <c r="C10"/>
      <c r="D10"/>
      <c r="E10"/>
      <c r="F10"/>
      <c r="G10"/>
      <c r="H10"/>
      <c r="I10"/>
      <c r="J10"/>
    </row>
    <row r="11" spans="2:9" ht="13.5" customHeight="1">
      <c r="B11" s="135" t="s">
        <v>0</v>
      </c>
      <c r="C11" s="136"/>
      <c r="D11" s="3" t="s">
        <v>1</v>
      </c>
      <c r="E11" s="4" t="s">
        <v>2</v>
      </c>
      <c r="F11" s="135" t="s">
        <v>3</v>
      </c>
      <c r="G11" s="136"/>
      <c r="H11" s="2" t="s">
        <v>1</v>
      </c>
      <c r="I11" s="3" t="s">
        <v>2</v>
      </c>
    </row>
    <row r="12" spans="2:9" ht="13.5" customHeight="1" thickBot="1">
      <c r="B12" s="123"/>
      <c r="C12" s="124"/>
      <c r="D12" s="5" t="s">
        <v>4</v>
      </c>
      <c r="E12" s="6" t="s">
        <v>4</v>
      </c>
      <c r="F12" s="123"/>
      <c r="G12" s="124"/>
      <c r="H12" s="5" t="s">
        <v>4</v>
      </c>
      <c r="I12" s="6" t="s">
        <v>4</v>
      </c>
    </row>
    <row r="13" spans="2:9" ht="13.5" customHeight="1">
      <c r="B13" s="119" t="s">
        <v>5</v>
      </c>
      <c r="C13" s="120"/>
      <c r="D13" s="29">
        <v>37194</v>
      </c>
      <c r="E13" s="94">
        <v>103941</v>
      </c>
      <c r="F13" s="121" t="s">
        <v>6</v>
      </c>
      <c r="G13" s="122"/>
      <c r="H13" s="29">
        <v>0</v>
      </c>
      <c r="I13" s="30">
        <v>205120</v>
      </c>
    </row>
    <row r="14" spans="2:9" ht="13.5">
      <c r="B14" s="112" t="s">
        <v>7</v>
      </c>
      <c r="C14" s="113"/>
      <c r="D14" s="31">
        <v>688922</v>
      </c>
      <c r="E14" s="95">
        <v>464379</v>
      </c>
      <c r="F14" s="114" t="s">
        <v>77</v>
      </c>
      <c r="G14" s="115"/>
      <c r="H14" s="100">
        <v>37444</v>
      </c>
      <c r="I14" s="32">
        <v>13450</v>
      </c>
    </row>
    <row r="15" spans="2:9" ht="17.25" customHeight="1">
      <c r="B15" s="112"/>
      <c r="C15" s="113"/>
      <c r="D15" s="31"/>
      <c r="E15" s="32"/>
      <c r="F15" s="125" t="s">
        <v>8</v>
      </c>
      <c r="G15" s="126"/>
      <c r="H15" s="34">
        <f>H13+H14</f>
        <v>37444</v>
      </c>
      <c r="I15" s="34">
        <f>I13+I14</f>
        <v>218570</v>
      </c>
    </row>
    <row r="16" spans="2:9" ht="17.25" customHeight="1">
      <c r="B16" s="112"/>
      <c r="C16" s="113"/>
      <c r="D16" s="31"/>
      <c r="E16" s="32"/>
      <c r="F16" s="125"/>
      <c r="G16" s="126"/>
      <c r="H16" s="31"/>
      <c r="I16" s="32"/>
    </row>
    <row r="17" spans="2:9" ht="17.25" customHeight="1">
      <c r="B17" s="112"/>
      <c r="C17" s="113"/>
      <c r="D17" s="31"/>
      <c r="E17" s="32"/>
      <c r="F17" s="114"/>
      <c r="G17" s="115"/>
      <c r="H17" s="31"/>
      <c r="I17" s="32"/>
    </row>
    <row r="18" spans="2:9" ht="17.25" customHeight="1">
      <c r="B18" s="112"/>
      <c r="C18" s="113"/>
      <c r="D18" s="31"/>
      <c r="E18" s="32"/>
      <c r="F18" s="114" t="s">
        <v>9</v>
      </c>
      <c r="G18" s="115"/>
      <c r="H18" s="34">
        <f>H20</f>
        <v>597258</v>
      </c>
      <c r="I18" s="34">
        <f>I20</f>
        <v>351758</v>
      </c>
    </row>
    <row r="19" spans="2:9" ht="17.25" customHeight="1">
      <c r="B19" s="112"/>
      <c r="C19" s="113"/>
      <c r="D19" s="31"/>
      <c r="E19" s="32"/>
      <c r="F19" s="114" t="s">
        <v>10</v>
      </c>
      <c r="G19" s="115"/>
      <c r="H19" s="31"/>
      <c r="I19" s="32"/>
    </row>
    <row r="20" spans="2:9" ht="17.25" customHeight="1">
      <c r="B20" s="112"/>
      <c r="C20" s="113"/>
      <c r="D20" s="31"/>
      <c r="E20" s="32"/>
      <c r="F20" s="114" t="s">
        <v>11</v>
      </c>
      <c r="G20" s="115"/>
      <c r="H20" s="31">
        <v>597258</v>
      </c>
      <c r="I20" s="32">
        <v>351758</v>
      </c>
    </row>
    <row r="21" spans="2:9" ht="17.25" customHeight="1">
      <c r="B21" s="112"/>
      <c r="C21" s="113"/>
      <c r="D21" s="31"/>
      <c r="E21" s="32"/>
      <c r="F21" s="114" t="s">
        <v>12</v>
      </c>
      <c r="G21" s="115"/>
      <c r="H21" s="31"/>
      <c r="I21" s="32"/>
    </row>
    <row r="22" spans="2:9" ht="17.25" customHeight="1">
      <c r="B22" s="91"/>
      <c r="C22" s="92"/>
      <c r="D22" s="31"/>
      <c r="E22" s="32"/>
      <c r="F22" s="116" t="s">
        <v>73</v>
      </c>
      <c r="G22" s="117"/>
      <c r="H22" s="33">
        <f>H23+H24</f>
        <v>91414</v>
      </c>
      <c r="I22" s="34">
        <f>I23+I24</f>
        <v>-2008</v>
      </c>
    </row>
    <row r="23" spans="2:9" ht="17.25" customHeight="1">
      <c r="B23" s="112"/>
      <c r="C23" s="113"/>
      <c r="D23" s="31"/>
      <c r="E23" s="32"/>
      <c r="F23" s="114" t="s">
        <v>13</v>
      </c>
      <c r="G23" s="115"/>
      <c r="H23" s="31">
        <v>-216451</v>
      </c>
      <c r="I23" s="32">
        <v>338474</v>
      </c>
    </row>
    <row r="24" spans="2:9" ht="17.25" customHeight="1">
      <c r="B24" s="112"/>
      <c r="C24" s="113"/>
      <c r="D24" s="31"/>
      <c r="E24" s="32"/>
      <c r="F24" s="114" t="s">
        <v>14</v>
      </c>
      <c r="G24" s="115"/>
      <c r="H24" s="51">
        <v>307865</v>
      </c>
      <c r="I24" s="51">
        <v>-340482</v>
      </c>
    </row>
    <row r="25" spans="2:9" ht="17.25" customHeight="1" thickBot="1">
      <c r="B25" s="112"/>
      <c r="C25" s="113"/>
      <c r="D25" s="36"/>
      <c r="E25" s="36"/>
      <c r="F25" s="114" t="s">
        <v>16</v>
      </c>
      <c r="G25" s="115"/>
      <c r="H25" s="52">
        <f>H18+H22</f>
        <v>688672</v>
      </c>
      <c r="I25" s="52">
        <f>I18+I22</f>
        <v>349750</v>
      </c>
    </row>
    <row r="26" spans="2:9" ht="17.25" customHeight="1" thickBot="1">
      <c r="B26" s="129" t="s">
        <v>15</v>
      </c>
      <c r="C26" s="130"/>
      <c r="D26" s="37">
        <f>D13+D14</f>
        <v>726116</v>
      </c>
      <c r="E26" s="37">
        <f>E13+E14</f>
        <v>568320</v>
      </c>
      <c r="F26" s="125" t="s">
        <v>33</v>
      </c>
      <c r="G26" s="126"/>
      <c r="H26" s="38">
        <f>H15+H25</f>
        <v>726116</v>
      </c>
      <c r="I26" s="88">
        <f>I15+I25</f>
        <v>568320</v>
      </c>
    </row>
    <row r="27" spans="2:9" ht="17.25" customHeight="1" thickBot="1" thickTop="1">
      <c r="B27" s="131"/>
      <c r="C27" s="132"/>
      <c r="D27" s="10"/>
      <c r="E27" s="11"/>
      <c r="F27" s="133"/>
      <c r="G27" s="134"/>
      <c r="H27" s="7"/>
      <c r="I27" s="11"/>
    </row>
    <row r="28" spans="2:9" ht="17.25" customHeight="1">
      <c r="B28" s="8"/>
      <c r="C28" s="118"/>
      <c r="D28" s="118"/>
      <c r="E28" s="118"/>
      <c r="F28" s="118"/>
      <c r="G28" s="55"/>
      <c r="H28" s="55"/>
      <c r="I28" s="55"/>
    </row>
    <row r="29" spans="2:9" ht="17.25" customHeight="1">
      <c r="B29" s="8"/>
      <c r="C29" s="127"/>
      <c r="D29" s="127"/>
      <c r="E29" s="127"/>
      <c r="F29" s="127"/>
      <c r="G29" s="54"/>
      <c r="H29" s="54"/>
      <c r="I29" s="54"/>
    </row>
    <row r="30" spans="2:10" ht="13.5">
      <c r="B30" s="96"/>
      <c r="G30" s="128"/>
      <c r="H30" s="128"/>
      <c r="I30" s="128"/>
      <c r="J30" s="128"/>
    </row>
    <row r="31" spans="2:9" ht="12.75">
      <c r="B31" s="8"/>
      <c r="C31" s="127"/>
      <c r="D31" s="127"/>
      <c r="E31" s="127"/>
      <c r="F31" s="127"/>
      <c r="G31" s="54"/>
      <c r="H31" s="54"/>
      <c r="I31" s="54"/>
    </row>
    <row r="32" spans="2:9" ht="12.75">
      <c r="B32" s="8"/>
      <c r="C32" s="127"/>
      <c r="D32" s="127"/>
      <c r="E32" s="127"/>
      <c r="F32" s="127"/>
      <c r="G32" s="54"/>
      <c r="H32" s="54"/>
      <c r="I32" s="54"/>
    </row>
    <row r="33" ht="13.5" customHeight="1"/>
    <row r="34" ht="12.75" customHeight="1"/>
    <row r="35" ht="17.25" customHeight="1"/>
    <row r="36" ht="12.75" customHeight="1"/>
  </sheetData>
  <sheetProtection/>
  <mergeCells count="40">
    <mergeCell ref="F27:G27"/>
    <mergeCell ref="F19:G19"/>
    <mergeCell ref="F21:G21"/>
    <mergeCell ref="F11:G11"/>
    <mergeCell ref="B11:C11"/>
    <mergeCell ref="F14:G14"/>
    <mergeCell ref="B15:C15"/>
    <mergeCell ref="F15:G15"/>
    <mergeCell ref="B17:C17"/>
    <mergeCell ref="B16:C16"/>
    <mergeCell ref="C29:F29"/>
    <mergeCell ref="B19:C19"/>
    <mergeCell ref="B25:C25"/>
    <mergeCell ref="F25:G25"/>
    <mergeCell ref="B26:C26"/>
    <mergeCell ref="B18:C18"/>
    <mergeCell ref="B21:C21"/>
    <mergeCell ref="B24:C24"/>
    <mergeCell ref="F26:G26"/>
    <mergeCell ref="B27:C27"/>
    <mergeCell ref="F12:G12"/>
    <mergeCell ref="B14:C14"/>
    <mergeCell ref="F16:G16"/>
    <mergeCell ref="B12:C12"/>
    <mergeCell ref="C32:F32"/>
    <mergeCell ref="F24:G24"/>
    <mergeCell ref="B20:C20"/>
    <mergeCell ref="F20:G20"/>
    <mergeCell ref="C31:F31"/>
    <mergeCell ref="G30:J30"/>
    <mergeCell ref="B23:C23"/>
    <mergeCell ref="F23:G23"/>
    <mergeCell ref="F22:G22"/>
    <mergeCell ref="C28:F28"/>
    <mergeCell ref="B7:I7"/>
    <mergeCell ref="B8:I8"/>
    <mergeCell ref="B13:C13"/>
    <mergeCell ref="F13:G13"/>
    <mergeCell ref="F18:G18"/>
    <mergeCell ref="F17:G17"/>
  </mergeCells>
  <printOptions/>
  <pageMargins left="0.7086614173228347" right="0.7086614173228347" top="0.3937007874015748" bottom="0.2755905511811024" header="0.31496062992125984" footer="0.2362204724409449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4">
      <selection activeCell="D13" sqref="D13"/>
    </sheetView>
  </sheetViews>
  <sheetFormatPr defaultColWidth="11.421875" defaultRowHeight="12.75"/>
  <cols>
    <col min="1" max="1" width="6.00390625" style="0" customWidth="1"/>
    <col min="2" max="2" width="3.00390625" style="0" customWidth="1"/>
    <col min="3" max="3" width="38.140625" style="0" customWidth="1"/>
    <col min="4" max="4" width="17.140625" style="0" customWidth="1"/>
    <col min="5" max="5" width="20.7109375" style="0" customWidth="1"/>
  </cols>
  <sheetData>
    <row r="1" ht="12.75">
      <c r="E1" s="93" t="s">
        <v>84</v>
      </c>
    </row>
    <row r="3" ht="12.75">
      <c r="C3" s="15"/>
    </row>
    <row r="4" spans="3:5" ht="13.5" customHeight="1">
      <c r="C4" s="101" t="s">
        <v>32</v>
      </c>
      <c r="D4" s="101"/>
      <c r="E4" s="101"/>
    </row>
    <row r="5" spans="3:5" ht="13.5" customHeight="1">
      <c r="C5" s="102" t="s">
        <v>87</v>
      </c>
      <c r="D5" s="102"/>
      <c r="E5" s="102"/>
    </row>
    <row r="6" ht="12.75" customHeight="1">
      <c r="C6" s="1"/>
    </row>
    <row r="7" ht="12.75">
      <c r="C7" s="16"/>
    </row>
    <row r="8" ht="18" customHeight="1" thickBot="1">
      <c r="C8" s="16"/>
    </row>
    <row r="9" spans="3:5" ht="18" customHeight="1">
      <c r="C9" s="20" t="s">
        <v>22</v>
      </c>
      <c r="D9" s="21" t="s">
        <v>1</v>
      </c>
      <c r="E9" s="20" t="s">
        <v>23</v>
      </c>
    </row>
    <row r="10" spans="3:5" ht="14.25" thickBot="1">
      <c r="C10" s="17"/>
      <c r="D10" s="18" t="s">
        <v>4</v>
      </c>
      <c r="E10" s="57" t="s">
        <v>4</v>
      </c>
    </row>
    <row r="11" spans="3:5" ht="13.5" customHeight="1">
      <c r="C11" s="46"/>
      <c r="D11" s="42"/>
      <c r="E11" s="12"/>
    </row>
    <row r="12" spans="3:5" ht="12.75" customHeight="1">
      <c r="C12" s="47" t="s">
        <v>24</v>
      </c>
      <c r="D12" s="43">
        <v>2174967</v>
      </c>
      <c r="E12" s="32">
        <v>2720349</v>
      </c>
    </row>
    <row r="13" spans="3:5" ht="24.75" customHeight="1" thickBot="1">
      <c r="C13" s="47" t="s">
        <v>25</v>
      </c>
      <c r="D13" s="44">
        <v>101</v>
      </c>
      <c r="E13" s="32">
        <v>0</v>
      </c>
    </row>
    <row r="14" spans="3:5" ht="14.25" thickTop="1">
      <c r="C14" s="48" t="s">
        <v>26</v>
      </c>
      <c r="D14" s="45">
        <f>D12+D13</f>
        <v>2175068</v>
      </c>
      <c r="E14" s="85">
        <f>E12+E13</f>
        <v>2720349</v>
      </c>
    </row>
    <row r="15" spans="3:5" ht="13.5">
      <c r="C15" s="47" t="s">
        <v>27</v>
      </c>
      <c r="D15" s="43">
        <v>-1838833</v>
      </c>
      <c r="E15" s="32">
        <v>-3036529</v>
      </c>
    </row>
    <row r="16" spans="3:5" ht="18" customHeight="1" thickBot="1">
      <c r="C16" s="47" t="s">
        <v>80</v>
      </c>
      <c r="D16" s="36">
        <v>-27187</v>
      </c>
      <c r="E16" s="36">
        <v>-34019</v>
      </c>
    </row>
    <row r="17" spans="3:5" ht="16.5" customHeight="1">
      <c r="C17" s="48" t="s">
        <v>28</v>
      </c>
      <c r="D17" s="34">
        <f>D14+D15+D16</f>
        <v>309048</v>
      </c>
      <c r="E17" s="34">
        <f>E14+E15+E16</f>
        <v>-350199</v>
      </c>
    </row>
    <row r="18" spans="3:5" ht="17.25" customHeight="1" thickBot="1">
      <c r="C18" s="47" t="s">
        <v>29</v>
      </c>
      <c r="D18" s="36">
        <v>-1183</v>
      </c>
      <c r="E18" s="32">
        <v>9717</v>
      </c>
    </row>
    <row r="19" spans="1:7" ht="16.5" customHeight="1" thickBot="1">
      <c r="A19" s="40"/>
      <c r="C19" s="48" t="s">
        <v>30</v>
      </c>
      <c r="D19" s="86">
        <f>D17+D18</f>
        <v>307865</v>
      </c>
      <c r="E19" s="86">
        <f>E17+E18</f>
        <v>-340482</v>
      </c>
      <c r="F19" s="40"/>
      <c r="G19" s="40"/>
    </row>
    <row r="20" spans="1:7" ht="16.5" customHeight="1">
      <c r="A20" s="40"/>
      <c r="C20" s="47"/>
      <c r="D20" s="41"/>
      <c r="E20" s="35"/>
      <c r="F20" s="40"/>
      <c r="G20" s="40"/>
    </row>
    <row r="21" spans="1:7" ht="15.75" customHeight="1" thickBot="1">
      <c r="A21" s="40"/>
      <c r="C21" s="48" t="s">
        <v>31</v>
      </c>
      <c r="D21" s="37">
        <f>D19</f>
        <v>307865</v>
      </c>
      <c r="E21" s="37">
        <f>E19</f>
        <v>-340482</v>
      </c>
      <c r="F21" s="40"/>
      <c r="G21" s="40"/>
    </row>
    <row r="22" spans="3:17" ht="18" customHeight="1" thickBot="1" thickTop="1">
      <c r="C22" s="49"/>
      <c r="D22" s="44"/>
      <c r="E22" s="36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3:17" ht="16.5" customHeight="1">
      <c r="C23" s="15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8:17" ht="0.75" customHeight="1"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ht="18" customHeight="1"/>
    <row r="29" spans="3:7" ht="12.75" customHeight="1">
      <c r="C29" s="13" t="s">
        <v>17</v>
      </c>
      <c r="D29" s="127" t="s">
        <v>18</v>
      </c>
      <c r="E29" s="127"/>
      <c r="F29" s="127"/>
      <c r="G29" s="127"/>
    </row>
    <row r="30" spans="3:7" ht="12.75" customHeight="1">
      <c r="C30" s="14" t="s">
        <v>19</v>
      </c>
      <c r="D30" s="137" t="s">
        <v>20</v>
      </c>
      <c r="E30" s="137"/>
      <c r="F30" s="137"/>
      <c r="G30" s="137"/>
    </row>
    <row r="31" spans="3:7" ht="18" customHeight="1">
      <c r="C31" s="13" t="s">
        <v>82</v>
      </c>
      <c r="D31" s="128" t="s">
        <v>21</v>
      </c>
      <c r="E31" s="128"/>
      <c r="F31" s="128"/>
      <c r="G31" s="128"/>
    </row>
    <row r="32" spans="4:7" ht="17.25" customHeight="1">
      <c r="D32" s="128" t="s">
        <v>34</v>
      </c>
      <c r="E32" s="128"/>
      <c r="F32" s="128"/>
      <c r="G32" s="128"/>
    </row>
    <row r="33" ht="18.75" customHeight="1"/>
    <row r="34" ht="12.75" customHeight="1"/>
    <row r="35" ht="13.5" customHeight="1"/>
    <row r="36" spans="3:7" ht="12.75" customHeight="1">
      <c r="C36" s="13"/>
      <c r="D36" s="128"/>
      <c r="E36" s="128"/>
      <c r="F36" s="128"/>
      <c r="G36" s="128"/>
    </row>
    <row r="37" spans="3:7" ht="12.75">
      <c r="C37" s="14"/>
      <c r="D37" s="137"/>
      <c r="E37" s="137"/>
      <c r="F37" s="137"/>
      <c r="G37" s="137"/>
    </row>
    <row r="38" spans="3:7" ht="13.5">
      <c r="C38" s="13"/>
      <c r="D38" s="128"/>
      <c r="E38" s="128"/>
      <c r="F38" s="128"/>
      <c r="G38" s="128"/>
    </row>
    <row r="39" spans="4:7" ht="13.5">
      <c r="D39" s="128"/>
      <c r="E39" s="128"/>
      <c r="F39" s="128"/>
      <c r="G39" s="128"/>
    </row>
  </sheetData>
  <sheetProtection/>
  <mergeCells count="10">
    <mergeCell ref="C4:E4"/>
    <mergeCell ref="D29:G29"/>
    <mergeCell ref="D37:G37"/>
    <mergeCell ref="D38:G38"/>
    <mergeCell ref="D39:G39"/>
    <mergeCell ref="C5:E5"/>
    <mergeCell ref="D30:G30"/>
    <mergeCell ref="D31:G31"/>
    <mergeCell ref="D32:G32"/>
    <mergeCell ref="D36:G36"/>
  </mergeCells>
  <printOptions/>
  <pageMargins left="0.7" right="0.7" top="0.87" bottom="0.75" header="0.3" footer="0.3"/>
  <pageSetup horizontalDpi="600" verticalDpi="600" orientation="portrait" paperSize="9" scale="93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FORCAT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FORCAT</dc:creator>
  <cp:keywords/>
  <dc:description/>
  <cp:lastModifiedBy>Alfredo David Gil Mundaca</cp:lastModifiedBy>
  <cp:lastPrinted>2015-07-22T13:31:22Z</cp:lastPrinted>
  <dcterms:created xsi:type="dcterms:W3CDTF">2010-02-18T19:12:02Z</dcterms:created>
  <dcterms:modified xsi:type="dcterms:W3CDTF">2017-06-16T23:50:54Z</dcterms:modified>
  <cp:category/>
  <cp:version/>
  <cp:contentType/>
  <cp:contentStatus/>
</cp:coreProperties>
</file>